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Nataliya\Desktop\За изпращане\за сайта НА РУО - ЛОВЕЧ\бюджет\"/>
    </mc:Choice>
  </mc:AlternateContent>
  <xr:revisionPtr revIDLastSave="0" documentId="8_{1A08EEB2-5869-4F86-BB4A-DACB90509EDC}" xr6:coauthVersionLast="36" xr6:coauthVersionMax="36" xr10:uidLastSave="{00000000-0000-0000-0000-000000000000}"/>
  <bookViews>
    <workbookView xWindow="0" yWindow="0" windowWidth="28800" windowHeight="12105"/>
  </bookViews>
  <sheets>
    <sheet name="Бюджет" sheetId="1" r:id="rId1"/>
    <sheet name="СЕС" sheetId="2" r:id="rId2"/>
  </sheets>
  <externalReferences>
    <externalReference r:id="rId3"/>
  </externalReferences>
  <calcPr calcId="191029"/>
</workbook>
</file>

<file path=xl/calcChain.xml><?xml version="1.0" encoding="utf-8"?>
<calcChain xmlns="http://schemas.openxmlformats.org/spreadsheetml/2006/main">
  <c r="I112" i="2" l="1"/>
  <c r="E112" i="2"/>
  <c r="E108" i="2"/>
  <c r="J105" i="2"/>
  <c r="H105" i="2"/>
  <c r="G105" i="2"/>
  <c r="B105" i="2"/>
  <c r="J94" i="2"/>
  <c r="I94" i="2"/>
  <c r="H94" i="2"/>
  <c r="G94" i="2"/>
  <c r="E94" i="2"/>
  <c r="J93" i="2"/>
  <c r="I93" i="2"/>
  <c r="H93" i="2"/>
  <c r="G93" i="2"/>
  <c r="E93" i="2"/>
  <c r="J92" i="2"/>
  <c r="I92" i="2"/>
  <c r="H92" i="2"/>
  <c r="G92" i="2"/>
  <c r="E92" i="2"/>
  <c r="J91" i="2"/>
  <c r="I91" i="2"/>
  <c r="H91" i="2"/>
  <c r="G91" i="2"/>
  <c r="E91" i="2"/>
  <c r="J90" i="2"/>
  <c r="I90" i="2"/>
  <c r="H90" i="2"/>
  <c r="G90" i="2"/>
  <c r="E90" i="2"/>
  <c r="J89" i="2"/>
  <c r="I89" i="2"/>
  <c r="H89" i="2"/>
  <c r="G89" i="2"/>
  <c r="E89" i="2"/>
  <c r="J88" i="2"/>
  <c r="I88" i="2"/>
  <c r="H88" i="2"/>
  <c r="G88" i="2"/>
  <c r="E88" i="2"/>
  <c r="J87" i="2"/>
  <c r="I87" i="2"/>
  <c r="H87" i="2"/>
  <c r="G87" i="2"/>
  <c r="E87" i="2"/>
  <c r="J86" i="2"/>
  <c r="I86" i="2"/>
  <c r="H86" i="2"/>
  <c r="G86" i="2"/>
  <c r="E86" i="2"/>
  <c r="J85" i="2"/>
  <c r="I85" i="2"/>
  <c r="H85" i="2"/>
  <c r="G85" i="2"/>
  <c r="E85" i="2"/>
  <c r="J83" i="2"/>
  <c r="I83" i="2"/>
  <c r="H83" i="2"/>
  <c r="G83" i="2"/>
  <c r="E83" i="2"/>
  <c r="J82" i="2"/>
  <c r="I82" i="2"/>
  <c r="H82" i="2"/>
  <c r="G82" i="2"/>
  <c r="E82" i="2"/>
  <c r="J81" i="2"/>
  <c r="I81" i="2"/>
  <c r="H81" i="2"/>
  <c r="G81" i="2"/>
  <c r="E81" i="2"/>
  <c r="J80" i="2"/>
  <c r="I80" i="2"/>
  <c r="H80" i="2"/>
  <c r="G80" i="2"/>
  <c r="E80" i="2"/>
  <c r="E75" i="2" s="1"/>
  <c r="E64" i="2" s="1"/>
  <c r="J78" i="2"/>
  <c r="I78" i="2"/>
  <c r="H78" i="2"/>
  <c r="G78" i="2"/>
  <c r="E78" i="2"/>
  <c r="J77" i="2"/>
  <c r="I77" i="2"/>
  <c r="H77" i="2"/>
  <c r="G77" i="2"/>
  <c r="E77" i="2"/>
  <c r="J76" i="2"/>
  <c r="I76" i="2"/>
  <c r="H76" i="2"/>
  <c r="G76" i="2"/>
  <c r="E76" i="2"/>
  <c r="J74" i="2"/>
  <c r="I74" i="2"/>
  <c r="H74" i="2"/>
  <c r="G74" i="2"/>
  <c r="E74" i="2"/>
  <c r="J73" i="2"/>
  <c r="I73" i="2"/>
  <c r="H73" i="2"/>
  <c r="G73" i="2"/>
  <c r="E73" i="2"/>
  <c r="J72" i="2"/>
  <c r="I72" i="2"/>
  <c r="H72" i="2"/>
  <c r="G72" i="2"/>
  <c r="E72" i="2"/>
  <c r="J71" i="2"/>
  <c r="I71" i="2"/>
  <c r="H71" i="2"/>
  <c r="G71" i="2"/>
  <c r="E71" i="2"/>
  <c r="J70" i="2"/>
  <c r="J66" i="2" s="1"/>
  <c r="J64" i="2" s="1"/>
  <c r="I70" i="2"/>
  <c r="H70" i="2"/>
  <c r="G70" i="2"/>
  <c r="E70" i="2"/>
  <c r="J69" i="2"/>
  <c r="I69" i="2"/>
  <c r="H69" i="2"/>
  <c r="G69" i="2"/>
  <c r="E69" i="2"/>
  <c r="J68" i="2"/>
  <c r="I68" i="2"/>
  <c r="H68" i="2"/>
  <c r="G68" i="2"/>
  <c r="E68" i="2"/>
  <c r="J67" i="2"/>
  <c r="I67" i="2"/>
  <c r="H67" i="2"/>
  <c r="G67" i="2"/>
  <c r="E67" i="2"/>
  <c r="J61" i="2"/>
  <c r="I61" i="2"/>
  <c r="H61" i="2"/>
  <c r="G61" i="2"/>
  <c r="E61" i="2"/>
  <c r="J60" i="2"/>
  <c r="I60" i="2"/>
  <c r="H60" i="2"/>
  <c r="G60" i="2"/>
  <c r="E60" i="2"/>
  <c r="J58" i="2"/>
  <c r="I58" i="2"/>
  <c r="H58" i="2"/>
  <c r="G58" i="2"/>
  <c r="E58" i="2"/>
  <c r="J57" i="2"/>
  <c r="I57" i="2"/>
  <c r="H57" i="2"/>
  <c r="G57" i="2"/>
  <c r="E57" i="2"/>
  <c r="J56" i="2"/>
  <c r="I56" i="2"/>
  <c r="H56" i="2"/>
  <c r="G56" i="2"/>
  <c r="E56" i="2"/>
  <c r="J55" i="2"/>
  <c r="I55" i="2"/>
  <c r="H55" i="2"/>
  <c r="G55" i="2"/>
  <c r="E55" i="2"/>
  <c r="J53" i="2"/>
  <c r="I53" i="2"/>
  <c r="H53" i="2"/>
  <c r="G53" i="2"/>
  <c r="E53" i="2"/>
  <c r="J52" i="2"/>
  <c r="I52" i="2"/>
  <c r="H52" i="2"/>
  <c r="G52" i="2"/>
  <c r="E52" i="2"/>
  <c r="J51" i="2"/>
  <c r="I51" i="2"/>
  <c r="H51" i="2"/>
  <c r="G51" i="2"/>
  <c r="E51" i="2"/>
  <c r="J50" i="2"/>
  <c r="I50" i="2"/>
  <c r="H50" i="2"/>
  <c r="G50" i="2"/>
  <c r="E50" i="2"/>
  <c r="J49" i="2"/>
  <c r="I49" i="2"/>
  <c r="H49" i="2"/>
  <c r="G49" i="2"/>
  <c r="E49" i="2"/>
  <c r="J48" i="2"/>
  <c r="I48" i="2"/>
  <c r="H48" i="2"/>
  <c r="G48" i="2"/>
  <c r="E48" i="2"/>
  <c r="J47" i="2"/>
  <c r="I47" i="2"/>
  <c r="H47" i="2"/>
  <c r="G47" i="2"/>
  <c r="E47" i="2"/>
  <c r="J46" i="2"/>
  <c r="I46" i="2"/>
  <c r="H46" i="2"/>
  <c r="G46" i="2"/>
  <c r="E46" i="2"/>
  <c r="J45" i="2"/>
  <c r="I45" i="2"/>
  <c r="H45" i="2"/>
  <c r="G45" i="2"/>
  <c r="E45" i="2"/>
  <c r="J44" i="2"/>
  <c r="I44" i="2"/>
  <c r="H44" i="2"/>
  <c r="G44" i="2"/>
  <c r="E44" i="2"/>
  <c r="J43" i="2"/>
  <c r="I43" i="2"/>
  <c r="H43" i="2"/>
  <c r="G43" i="2"/>
  <c r="E43" i="2"/>
  <c r="J42" i="2"/>
  <c r="I42" i="2"/>
  <c r="H42" i="2"/>
  <c r="G42" i="2"/>
  <c r="E42" i="2"/>
  <c r="J41" i="2"/>
  <c r="I41" i="2"/>
  <c r="H41" i="2"/>
  <c r="G41" i="2"/>
  <c r="E41" i="2"/>
  <c r="J40" i="2"/>
  <c r="I40" i="2"/>
  <c r="H40" i="2"/>
  <c r="G40" i="2"/>
  <c r="E40" i="2"/>
  <c r="J39" i="2"/>
  <c r="I39" i="2"/>
  <c r="H39" i="2"/>
  <c r="G39" i="2"/>
  <c r="E39" i="2"/>
  <c r="J37" i="2"/>
  <c r="I37" i="2"/>
  <c r="H37" i="2"/>
  <c r="G37" i="2"/>
  <c r="E37" i="2"/>
  <c r="J36" i="2"/>
  <c r="I36" i="2"/>
  <c r="H36" i="2"/>
  <c r="G36" i="2"/>
  <c r="E36" i="2"/>
  <c r="J33" i="2"/>
  <c r="I33" i="2"/>
  <c r="H33" i="2"/>
  <c r="G33" i="2"/>
  <c r="E33" i="2"/>
  <c r="J32" i="2"/>
  <c r="I32" i="2"/>
  <c r="H32" i="2"/>
  <c r="G32" i="2"/>
  <c r="E32" i="2"/>
  <c r="J31" i="2"/>
  <c r="I31" i="2"/>
  <c r="H31" i="2"/>
  <c r="G31" i="2"/>
  <c r="E31" i="2"/>
  <c r="J30" i="2"/>
  <c r="I30" i="2"/>
  <c r="H30" i="2"/>
  <c r="G30" i="2"/>
  <c r="E30" i="2"/>
  <c r="J29" i="2"/>
  <c r="I29" i="2"/>
  <c r="H29" i="2"/>
  <c r="G29" i="2"/>
  <c r="E29" i="2"/>
  <c r="J28" i="2"/>
  <c r="I28" i="2"/>
  <c r="H28" i="2"/>
  <c r="G28" i="2"/>
  <c r="E28" i="2"/>
  <c r="J27" i="2"/>
  <c r="I27" i="2"/>
  <c r="H27" i="2"/>
  <c r="G27" i="2"/>
  <c r="E27" i="2"/>
  <c r="J26" i="2"/>
  <c r="I26" i="2"/>
  <c r="H26" i="2"/>
  <c r="G26" i="2"/>
  <c r="E26" i="2"/>
  <c r="J23" i="2"/>
  <c r="I23" i="2"/>
  <c r="H23" i="2"/>
  <c r="G23" i="2"/>
  <c r="E23" i="2"/>
  <c r="F13" i="2"/>
  <c r="E13" i="2"/>
  <c r="B13" i="2"/>
  <c r="G11" i="2"/>
  <c r="B11" i="2"/>
  <c r="I112" i="1"/>
  <c r="E112" i="1"/>
  <c r="E108" i="1"/>
  <c r="J105" i="1"/>
  <c r="H105" i="1"/>
  <c r="G105" i="1"/>
  <c r="B105" i="1"/>
  <c r="J94" i="1"/>
  <c r="I94" i="1"/>
  <c r="H94" i="1"/>
  <c r="G94" i="1"/>
  <c r="E94" i="1"/>
  <c r="J93" i="1"/>
  <c r="I93" i="1"/>
  <c r="H93" i="1"/>
  <c r="G93" i="1"/>
  <c r="E93" i="1"/>
  <c r="J92" i="1"/>
  <c r="I92" i="1"/>
  <c r="H92" i="1"/>
  <c r="G92" i="1"/>
  <c r="E92" i="1"/>
  <c r="J91" i="1"/>
  <c r="I91" i="1"/>
  <c r="H91" i="1"/>
  <c r="G91" i="1"/>
  <c r="E91" i="1"/>
  <c r="J90" i="1"/>
  <c r="I90" i="1"/>
  <c r="H90" i="1"/>
  <c r="G90" i="1"/>
  <c r="E90" i="1"/>
  <c r="J89" i="1"/>
  <c r="I89" i="1"/>
  <c r="H89" i="1"/>
  <c r="G89" i="1"/>
  <c r="E89" i="1"/>
  <c r="J88" i="1"/>
  <c r="I88" i="1"/>
  <c r="H88" i="1"/>
  <c r="G88" i="1"/>
  <c r="E88" i="1"/>
  <c r="J87" i="1"/>
  <c r="I87" i="1"/>
  <c r="H87" i="1"/>
  <c r="G87" i="1"/>
  <c r="E87" i="1"/>
  <c r="J86" i="1"/>
  <c r="I86" i="1"/>
  <c r="H86" i="1"/>
  <c r="G86" i="1"/>
  <c r="E86" i="1"/>
  <c r="J85" i="1"/>
  <c r="I85" i="1"/>
  <c r="H85" i="1"/>
  <c r="G85" i="1"/>
  <c r="E85" i="1"/>
  <c r="J83" i="1"/>
  <c r="I83" i="1"/>
  <c r="H83" i="1"/>
  <c r="G83" i="1"/>
  <c r="E83" i="1"/>
  <c r="J82" i="1"/>
  <c r="I82" i="1"/>
  <c r="H82" i="1"/>
  <c r="G82" i="1"/>
  <c r="E82" i="1"/>
  <c r="J81" i="1"/>
  <c r="I81" i="1"/>
  <c r="H81" i="1"/>
  <c r="G81" i="1"/>
  <c r="E81" i="1"/>
  <c r="J80" i="1"/>
  <c r="I80" i="1"/>
  <c r="H80" i="1"/>
  <c r="G80" i="1"/>
  <c r="E80" i="1"/>
  <c r="J78" i="1"/>
  <c r="I78" i="1"/>
  <c r="H78" i="1"/>
  <c r="G78" i="1"/>
  <c r="E78" i="1"/>
  <c r="J77" i="1"/>
  <c r="I77" i="1"/>
  <c r="H77" i="1"/>
  <c r="G77" i="1"/>
  <c r="E77" i="1"/>
  <c r="J76" i="1"/>
  <c r="I76" i="1"/>
  <c r="H76" i="1"/>
  <c r="G76" i="1"/>
  <c r="E76" i="1"/>
  <c r="J74" i="1"/>
  <c r="I74" i="1"/>
  <c r="H74" i="1"/>
  <c r="G74" i="1"/>
  <c r="E74" i="1"/>
  <c r="J73" i="1"/>
  <c r="I73" i="1"/>
  <c r="H73" i="1"/>
  <c r="G73" i="1"/>
  <c r="E73" i="1"/>
  <c r="J72" i="1"/>
  <c r="I72" i="1"/>
  <c r="H72" i="1"/>
  <c r="G72" i="1"/>
  <c r="E72" i="1"/>
  <c r="J71" i="1"/>
  <c r="I71" i="1"/>
  <c r="H71" i="1"/>
  <c r="G71" i="1"/>
  <c r="E71" i="1"/>
  <c r="J70" i="1"/>
  <c r="I70" i="1"/>
  <c r="H70" i="1"/>
  <c r="G70" i="1"/>
  <c r="E70" i="1"/>
  <c r="J69" i="1"/>
  <c r="I69" i="1"/>
  <c r="H69" i="1"/>
  <c r="G69" i="1"/>
  <c r="E69" i="1"/>
  <c r="J68" i="1"/>
  <c r="I68" i="1"/>
  <c r="H68" i="1"/>
  <c r="G68" i="1"/>
  <c r="E68" i="1"/>
  <c r="J67" i="1"/>
  <c r="I67" i="1"/>
  <c r="H67" i="1"/>
  <c r="G67" i="1"/>
  <c r="E67" i="1"/>
  <c r="J61" i="1"/>
  <c r="I61" i="1"/>
  <c r="H61" i="1"/>
  <c r="G61" i="1"/>
  <c r="E61" i="1"/>
  <c r="J60" i="1"/>
  <c r="I60" i="1"/>
  <c r="H60" i="1"/>
  <c r="G60" i="1"/>
  <c r="E60" i="1"/>
  <c r="J58" i="1"/>
  <c r="I58" i="1"/>
  <c r="H58" i="1"/>
  <c r="G58" i="1"/>
  <c r="E58" i="1"/>
  <c r="J57" i="1"/>
  <c r="I57" i="1"/>
  <c r="H57" i="1"/>
  <c r="G57" i="1"/>
  <c r="E57" i="1"/>
  <c r="J56" i="1"/>
  <c r="I56" i="1"/>
  <c r="H56" i="1"/>
  <c r="G56" i="1"/>
  <c r="E56" i="1"/>
  <c r="J55" i="1"/>
  <c r="I55" i="1"/>
  <c r="H55" i="1"/>
  <c r="G55" i="1"/>
  <c r="E55" i="1"/>
  <c r="J53" i="1"/>
  <c r="I53" i="1"/>
  <c r="H53" i="1"/>
  <c r="G53" i="1"/>
  <c r="E53" i="1"/>
  <c r="J52" i="1"/>
  <c r="I52" i="1"/>
  <c r="H52" i="1"/>
  <c r="G52" i="1"/>
  <c r="E52" i="1"/>
  <c r="J51" i="1"/>
  <c r="I51" i="1"/>
  <c r="H51" i="1"/>
  <c r="G51" i="1"/>
  <c r="E51" i="1"/>
  <c r="J50" i="1"/>
  <c r="I50" i="1"/>
  <c r="H50" i="1"/>
  <c r="G50" i="1"/>
  <c r="E50" i="1"/>
  <c r="J49" i="1"/>
  <c r="I49" i="1"/>
  <c r="H49" i="1"/>
  <c r="G49" i="1"/>
  <c r="E49" i="1"/>
  <c r="J48" i="1"/>
  <c r="I48" i="1"/>
  <c r="H48" i="1"/>
  <c r="G48" i="1"/>
  <c r="E48" i="1"/>
  <c r="J47" i="1"/>
  <c r="I47" i="1"/>
  <c r="H47" i="1"/>
  <c r="G47" i="1"/>
  <c r="E47" i="1"/>
  <c r="J46" i="1"/>
  <c r="I46" i="1"/>
  <c r="H46" i="1"/>
  <c r="G46" i="1"/>
  <c r="E46" i="1"/>
  <c r="J45" i="1"/>
  <c r="I45" i="1"/>
  <c r="H45" i="1"/>
  <c r="G45" i="1"/>
  <c r="E45" i="1"/>
  <c r="J44" i="1"/>
  <c r="I44" i="1"/>
  <c r="H44" i="1"/>
  <c r="G44" i="1"/>
  <c r="E44" i="1"/>
  <c r="J43" i="1"/>
  <c r="I43" i="1"/>
  <c r="H43" i="1"/>
  <c r="G43" i="1"/>
  <c r="E43" i="1"/>
  <c r="J42" i="1"/>
  <c r="I42" i="1"/>
  <c r="H42" i="1"/>
  <c r="G42" i="1"/>
  <c r="E42" i="1"/>
  <c r="J41" i="1"/>
  <c r="I41" i="1"/>
  <c r="H41" i="1"/>
  <c r="G41" i="1"/>
  <c r="E41" i="1"/>
  <c r="J40" i="1"/>
  <c r="I40" i="1"/>
  <c r="H40" i="1"/>
  <c r="G40" i="1"/>
  <c r="E40" i="1"/>
  <c r="J39" i="1"/>
  <c r="I39" i="1"/>
  <c r="H39" i="1"/>
  <c r="G39" i="1"/>
  <c r="E39" i="1"/>
  <c r="J37" i="1"/>
  <c r="I37" i="1"/>
  <c r="H37" i="1"/>
  <c r="G37" i="1"/>
  <c r="E37" i="1"/>
  <c r="J36" i="1"/>
  <c r="I36" i="1"/>
  <c r="H36" i="1"/>
  <c r="G36" i="1"/>
  <c r="E36" i="1"/>
  <c r="J33" i="1"/>
  <c r="I33" i="1"/>
  <c r="H33" i="1"/>
  <c r="G33" i="1"/>
  <c r="E33" i="1"/>
  <c r="J32" i="1"/>
  <c r="I32" i="1"/>
  <c r="H32" i="1"/>
  <c r="G32" i="1"/>
  <c r="E32" i="1"/>
  <c r="J31" i="1"/>
  <c r="I31" i="1"/>
  <c r="H31" i="1"/>
  <c r="G31" i="1"/>
  <c r="E31" i="1"/>
  <c r="J30" i="1"/>
  <c r="I30" i="1"/>
  <c r="H30" i="1"/>
  <c r="G30" i="1"/>
  <c r="E30" i="1"/>
  <c r="J29" i="1"/>
  <c r="I29" i="1"/>
  <c r="H29" i="1"/>
  <c r="G29" i="1"/>
  <c r="E29" i="1"/>
  <c r="J28" i="1"/>
  <c r="I28" i="1"/>
  <c r="H28" i="1"/>
  <c r="G28" i="1"/>
  <c r="E28" i="1"/>
  <c r="J27" i="1"/>
  <c r="I27" i="1"/>
  <c r="H27" i="1"/>
  <c r="G27" i="1"/>
  <c r="E27" i="1"/>
  <c r="J26" i="1"/>
  <c r="I26" i="1"/>
  <c r="H26" i="1"/>
  <c r="G26" i="1"/>
  <c r="E26" i="1"/>
  <c r="J23" i="1"/>
  <c r="I23" i="1"/>
  <c r="H23" i="1"/>
  <c r="G23" i="1"/>
  <c r="E23" i="1"/>
  <c r="F15" i="1"/>
  <c r="E15" i="1"/>
  <c r="F13" i="1"/>
  <c r="E13" i="1"/>
  <c r="B13" i="1"/>
  <c r="G11" i="1"/>
  <c r="B11" i="1"/>
  <c r="F94" i="2"/>
  <c r="F93" i="2"/>
  <c r="F92" i="2"/>
  <c r="F91" i="2"/>
  <c r="F90" i="2"/>
  <c r="F89" i="2"/>
  <c r="F88" i="2"/>
  <c r="F87" i="2"/>
  <c r="F86" i="2"/>
  <c r="F85" i="2"/>
  <c r="M84" i="2"/>
  <c r="L84" i="2"/>
  <c r="K84" i="2"/>
  <c r="J84" i="2"/>
  <c r="I84" i="2"/>
  <c r="H84" i="2"/>
  <c r="G84" i="2"/>
  <c r="F84" i="2"/>
  <c r="E84" i="2"/>
  <c r="F83" i="2"/>
  <c r="F82" i="2"/>
  <c r="F81" i="2"/>
  <c r="F80" i="2"/>
  <c r="F79" i="2"/>
  <c r="F78" i="2"/>
  <c r="F77" i="2"/>
  <c r="F76" i="2"/>
  <c r="M75" i="2"/>
  <c r="L75" i="2"/>
  <c r="K75" i="2"/>
  <c r="J75" i="2"/>
  <c r="I75" i="2"/>
  <c r="H75" i="2"/>
  <c r="H64" i="2" s="1"/>
  <c r="G75" i="2"/>
  <c r="F75" i="2"/>
  <c r="M74" i="2"/>
  <c r="L74" i="2"/>
  <c r="K74" i="2"/>
  <c r="F74" i="2"/>
  <c r="M73" i="2"/>
  <c r="L73" i="2"/>
  <c r="K73" i="2"/>
  <c r="F73" i="2"/>
  <c r="M72" i="2"/>
  <c r="L72" i="2"/>
  <c r="K72" i="2"/>
  <c r="F72" i="2"/>
  <c r="M71" i="2"/>
  <c r="L71" i="2"/>
  <c r="K71" i="2"/>
  <c r="F71" i="2"/>
  <c r="M70" i="2"/>
  <c r="L70" i="2"/>
  <c r="K70" i="2"/>
  <c r="F70" i="2"/>
  <c r="M69" i="2"/>
  <c r="L69" i="2"/>
  <c r="K69" i="2"/>
  <c r="F69" i="2"/>
  <c r="M68" i="2"/>
  <c r="L68" i="2"/>
  <c r="K68" i="2"/>
  <c r="F68" i="2"/>
  <c r="M67" i="2"/>
  <c r="L67" i="2"/>
  <c r="L66" i="2" s="1"/>
  <c r="L64" i="2" s="1"/>
  <c r="K67" i="2"/>
  <c r="K66" i="2" s="1"/>
  <c r="K64" i="2" s="1"/>
  <c r="F67" i="2"/>
  <c r="M66" i="2"/>
  <c r="M64" i="2" s="1"/>
  <c r="I66" i="2"/>
  <c r="H66" i="2"/>
  <c r="G66" i="2"/>
  <c r="F66" i="2"/>
  <c r="F64" i="2" s="1"/>
  <c r="E66" i="2"/>
  <c r="F65" i="2"/>
  <c r="I64" i="2"/>
  <c r="G64" i="2"/>
  <c r="F61" i="2"/>
  <c r="F60" i="2"/>
  <c r="F59" i="2"/>
  <c r="F58" i="2"/>
  <c r="F57" i="2"/>
  <c r="F56" i="2"/>
  <c r="F55" i="2"/>
  <c r="M54" i="2"/>
  <c r="L54" i="2"/>
  <c r="K54" i="2"/>
  <c r="J54" i="2"/>
  <c r="I54" i="2"/>
  <c r="H54" i="2"/>
  <c r="G54" i="2"/>
  <c r="F54" i="2"/>
  <c r="E54" i="2"/>
  <c r="F53" i="2"/>
  <c r="F52" i="2"/>
  <c r="F51" i="2"/>
  <c r="F50" i="2"/>
  <c r="F49" i="2"/>
  <c r="F48" i="2"/>
  <c r="F47" i="2"/>
  <c r="F38" i="2" s="1"/>
  <c r="F46" i="2"/>
  <c r="F45" i="2"/>
  <c r="F44" i="2"/>
  <c r="F43" i="2"/>
  <c r="F42" i="2"/>
  <c r="F41" i="2"/>
  <c r="F40" i="2"/>
  <c r="F39" i="2"/>
  <c r="M38" i="2"/>
  <c r="L38" i="2"/>
  <c r="K38" i="2"/>
  <c r="J38" i="2"/>
  <c r="I38" i="2"/>
  <c r="H38" i="2"/>
  <c r="G38" i="2"/>
  <c r="E38" i="2"/>
  <c r="F37" i="2"/>
  <c r="F36" i="2"/>
  <c r="F35" i="2"/>
  <c r="F34" i="2"/>
  <c r="F33" i="2"/>
  <c r="F32" i="2"/>
  <c r="F31" i="2"/>
  <c r="F25" i="2" s="1"/>
  <c r="F22" i="2" s="1"/>
  <c r="F62" i="2" s="1"/>
  <c r="F30" i="2"/>
  <c r="F29" i="2"/>
  <c r="F28" i="2"/>
  <c r="F27" i="2"/>
  <c r="F26" i="2"/>
  <c r="M25" i="2"/>
  <c r="L25" i="2"/>
  <c r="L22" i="2" s="1"/>
  <c r="L62" i="2" s="1"/>
  <c r="L63" i="2" s="1"/>
  <c r="K25" i="2"/>
  <c r="J25" i="2"/>
  <c r="J22" i="2" s="1"/>
  <c r="J62" i="2" s="1"/>
  <c r="I25" i="2"/>
  <c r="H25" i="2"/>
  <c r="G25" i="2"/>
  <c r="G22" i="2" s="1"/>
  <c r="G62" i="2" s="1"/>
  <c r="E25" i="2"/>
  <c r="F24" i="2"/>
  <c r="F23" i="2"/>
  <c r="M22" i="2"/>
  <c r="M62" i="2" s="1"/>
  <c r="M63" i="2" s="1"/>
  <c r="K22" i="2"/>
  <c r="K62" i="2" s="1"/>
  <c r="K63" i="2" s="1"/>
  <c r="I22" i="2"/>
  <c r="I62" i="2" s="1"/>
  <c r="H22" i="2"/>
  <c r="H62" i="2" s="1"/>
  <c r="E22" i="2"/>
  <c r="E62" i="2" s="1"/>
  <c r="F94" i="1"/>
  <c r="F93" i="1"/>
  <c r="F92" i="1"/>
  <c r="F91" i="1"/>
  <c r="F90" i="1"/>
  <c r="F89" i="1"/>
  <c r="F88" i="1"/>
  <c r="F87" i="1"/>
  <c r="F86" i="1"/>
  <c r="F85" i="1"/>
  <c r="F84" i="1" s="1"/>
  <c r="M84" i="1"/>
  <c r="L84" i="1"/>
  <c r="K84" i="1"/>
  <c r="J84" i="1"/>
  <c r="I84" i="1"/>
  <c r="H84" i="1"/>
  <c r="G84" i="1"/>
  <c r="G64" i="1" s="1"/>
  <c r="E84" i="1"/>
  <c r="F83" i="1"/>
  <c r="F82" i="1"/>
  <c r="F81" i="1"/>
  <c r="F80" i="1"/>
  <c r="F79" i="1"/>
  <c r="F78" i="1"/>
  <c r="F77" i="1"/>
  <c r="F76" i="1"/>
  <c r="F75" i="1" s="1"/>
  <c r="M75" i="1"/>
  <c r="L75" i="1"/>
  <c r="K75" i="1"/>
  <c r="J75" i="1"/>
  <c r="I75" i="1"/>
  <c r="H75" i="1"/>
  <c r="G75" i="1"/>
  <c r="E75" i="1"/>
  <c r="M74" i="1"/>
  <c r="L74" i="1"/>
  <c r="K74" i="1"/>
  <c r="F74" i="1"/>
  <c r="M73" i="1"/>
  <c r="L73" i="1"/>
  <c r="K73" i="1"/>
  <c r="F73" i="1"/>
  <c r="M72" i="1"/>
  <c r="L72" i="1"/>
  <c r="K72" i="1"/>
  <c r="F72" i="1"/>
  <c r="M71" i="1"/>
  <c r="L71" i="1"/>
  <c r="K71" i="1"/>
  <c r="F71" i="1"/>
  <c r="M70" i="1"/>
  <c r="L70" i="1"/>
  <c r="K70" i="1"/>
  <c r="F70" i="1"/>
  <c r="M69" i="1"/>
  <c r="L69" i="1"/>
  <c r="K69" i="1"/>
  <c r="F69" i="1"/>
  <c r="F66" i="1" s="1"/>
  <c r="F64" i="1" s="1"/>
  <c r="M68" i="1"/>
  <c r="L68" i="1"/>
  <c r="K68" i="1"/>
  <c r="F68" i="1"/>
  <c r="M67" i="1"/>
  <c r="M66" i="1" s="1"/>
  <c r="M64" i="1" s="1"/>
  <c r="L67" i="1"/>
  <c r="K67" i="1"/>
  <c r="F67" i="1"/>
  <c r="L66" i="1"/>
  <c r="L64" i="1" s="1"/>
  <c r="K66" i="1"/>
  <c r="K64" i="1" s="1"/>
  <c r="J66" i="1"/>
  <c r="I66" i="1"/>
  <c r="H66" i="1"/>
  <c r="H64" i="1" s="1"/>
  <c r="G66" i="1"/>
  <c r="E66" i="1"/>
  <c r="E64" i="1" s="1"/>
  <c r="F65" i="1"/>
  <c r="J64" i="1"/>
  <c r="I64" i="1"/>
  <c r="F61" i="1"/>
  <c r="F60" i="1"/>
  <c r="F59" i="1"/>
  <c r="F58" i="1"/>
  <c r="F57" i="1"/>
  <c r="F56" i="1"/>
  <c r="F55" i="1"/>
  <c r="F54" i="1" s="1"/>
  <c r="M54" i="1"/>
  <c r="L54" i="1"/>
  <c r="K54" i="1"/>
  <c r="J54" i="1"/>
  <c r="I54" i="1"/>
  <c r="H54" i="1"/>
  <c r="G54" i="1"/>
  <c r="E54" i="1"/>
  <c r="F53" i="1"/>
  <c r="F52" i="1"/>
  <c r="F51" i="1"/>
  <c r="F50" i="1"/>
  <c r="F49" i="1"/>
  <c r="F48" i="1"/>
  <c r="F47" i="1"/>
  <c r="F46" i="1"/>
  <c r="F45" i="1"/>
  <c r="F44" i="1"/>
  <c r="F38" i="1" s="1"/>
  <c r="F43" i="1"/>
  <c r="F42" i="1"/>
  <c r="F41" i="1"/>
  <c r="F40" i="1"/>
  <c r="F39" i="1"/>
  <c r="M38" i="1"/>
  <c r="L38" i="1"/>
  <c r="K38" i="1"/>
  <c r="J38" i="1"/>
  <c r="I38" i="1"/>
  <c r="H38" i="1"/>
  <c r="G38" i="1"/>
  <c r="E38" i="1"/>
  <c r="F37" i="1"/>
  <c r="F36" i="1"/>
  <c r="F35" i="1"/>
  <c r="F34" i="1"/>
  <c r="F33" i="1"/>
  <c r="F32" i="1"/>
  <c r="F31" i="1"/>
  <c r="F30" i="1"/>
  <c r="F29" i="1"/>
  <c r="F28" i="1"/>
  <c r="F27" i="1"/>
  <c r="F26" i="1"/>
  <c r="F25" i="1" s="1"/>
  <c r="F22" i="1" s="1"/>
  <c r="M25" i="1"/>
  <c r="L25" i="1"/>
  <c r="K25" i="1"/>
  <c r="K22" i="1" s="1"/>
  <c r="K62" i="1" s="1"/>
  <c r="K63" i="1" s="1"/>
  <c r="J25" i="1"/>
  <c r="I25" i="1"/>
  <c r="H25" i="1"/>
  <c r="G25" i="1"/>
  <c r="G22" i="1" s="1"/>
  <c r="G62" i="1" s="1"/>
  <c r="E25" i="1"/>
  <c r="E22" i="1" s="1"/>
  <c r="E62" i="1" s="1"/>
  <c r="E63" i="1" s="1"/>
  <c r="F24" i="1"/>
  <c r="F23" i="1"/>
  <c r="M22" i="1"/>
  <c r="M62" i="1" s="1"/>
  <c r="L22" i="1"/>
  <c r="L62" i="1" s="1"/>
  <c r="L63" i="1" s="1"/>
  <c r="J22" i="1"/>
  <c r="J62" i="1" s="1"/>
  <c r="I22" i="1"/>
  <c r="I62" i="1" s="1"/>
  <c r="H22" i="1"/>
  <c r="H62" i="1" s="1"/>
  <c r="F62" i="1" l="1"/>
  <c r="J103" i="1"/>
  <c r="J63" i="1"/>
  <c r="I103" i="1"/>
  <c r="I63" i="1"/>
  <c r="M63" i="1"/>
  <c r="G63" i="2"/>
  <c r="G103" i="2"/>
  <c r="F103" i="2"/>
  <c r="F63" i="2"/>
  <c r="J103" i="2"/>
  <c r="J63" i="2"/>
  <c r="G63" i="1"/>
  <c r="G103" i="1"/>
  <c r="E103" i="2"/>
  <c r="E63" i="2"/>
  <c r="H63" i="2"/>
  <c r="H103" i="2"/>
  <c r="H103" i="1"/>
  <c r="H63" i="1"/>
  <c r="I103" i="2"/>
  <c r="I63" i="2"/>
  <c r="B103" i="2" l="1"/>
  <c r="B63" i="2"/>
  <c r="F63" i="1"/>
  <c r="F103" i="1"/>
  <c r="B103" i="1" l="1"/>
  <c r="B63" i="1"/>
</calcChain>
</file>

<file path=xl/comments1.xml><?xml version="1.0" encoding="utf-8"?>
<comments xmlns="http://schemas.openxmlformats.org/spreadsheetml/2006/main">
  <authors>
    <author>npavlov</author>
  </authors>
  <commentList>
    <comment ref="J105" authorId="0" shapeId="0">
      <text>
        <r>
          <rPr>
            <sz val="10"/>
            <color rgb="FF000000"/>
            <rFont val="Times New Roman"/>
            <family val="1"/>
            <charset val="204"/>
          </rPr>
          <t xml:space="preserve">Датата  се  въве-жда във формат   </t>
        </r>
        <r>
          <rPr>
            <sz val="10"/>
            <color rgb="FF000000"/>
            <rFont val="Times New Roman"/>
            <family val="1"/>
            <charset val="204"/>
          </rPr>
          <t xml:space="preserve">
</t>
        </r>
        <r>
          <rPr>
            <b/>
            <sz val="11"/>
            <color rgb="FF000080"/>
            <rFont val="Times New Roman"/>
            <family val="1"/>
            <charset val="204"/>
          </rPr>
          <t>ДД</t>
        </r>
        <r>
          <rPr>
            <b/>
            <i/>
            <sz val="11"/>
            <color rgb="FFFF0000"/>
            <rFont val="Times New Roman"/>
            <family val="1"/>
            <charset val="204"/>
          </rPr>
          <t>ММ</t>
        </r>
        <r>
          <rPr>
            <b/>
            <sz val="11"/>
            <color rgb="FF800000"/>
            <rFont val="Times New Roman"/>
            <family val="1"/>
            <charset val="204"/>
          </rPr>
          <t>ГГГГ</t>
        </r>
        <r>
          <rPr>
            <b/>
            <sz val="11"/>
            <color rgb="FF000000"/>
            <rFont val="Times New Roman"/>
            <family val="1"/>
            <charset val="204"/>
          </rPr>
          <t>.</t>
        </r>
        <r>
          <rPr>
            <sz val="10"/>
            <color rgb="FF000000"/>
            <rFont val="Times New Roman"/>
            <family val="1"/>
            <charset val="204"/>
          </rPr>
          <t xml:space="preserve">
</t>
        </r>
      </text>
    </comment>
  </commentList>
</comments>
</file>

<file path=xl/sharedStrings.xml><?xml version="1.0" encoding="utf-8"?>
<sst xmlns="http://schemas.openxmlformats.org/spreadsheetml/2006/main" count="481" uniqueCount="173">
  <si>
    <r>
      <t xml:space="preserve">            </t>
    </r>
    <r>
      <rPr>
        <b/>
        <i/>
        <sz val="14"/>
        <color rgb="FF800080"/>
        <rFont val="Times New Roman"/>
        <family val="1"/>
        <charset val="204"/>
      </rPr>
      <t>ЕЖЕМЕСЕЧЕН  ОТЧЕТ</t>
    </r>
    <r>
      <rPr>
        <b/>
        <sz val="14"/>
        <color rgb="FF000000"/>
        <rFont val="Times New Roman"/>
        <family val="1"/>
        <charset val="204"/>
      </rPr>
      <t xml:space="preserve"> ЗА КАСОВОТО   ИЗПЪЛНЕНИЕ   НА   БЮДЖЕТА, СРЕДСТВАТА ОТ ЕВРОПЕЙСКИЯ СЪЮЗ И ЧУЖДИТЕ СРЕДСТВА</t>
    </r>
  </si>
  <si>
    <t>КЪМ</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</si>
  <si>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</si>
  <si>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</si>
  <si>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</si>
  <si>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</si>
  <si>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</si>
  <si>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</si>
  <si>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</si>
  <si>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</si>
  <si>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</si>
  <si>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</si>
  <si>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</si>
  <si>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</si>
  <si>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</si>
  <si>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</si>
  <si>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</si>
  <si>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</si>
  <si>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</si>
  <si>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</si>
  <si>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</si>
  <si>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</si>
  <si>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</si>
  <si>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</si>
  <si>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</si>
  <si>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</si>
  <si>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</si>
  <si>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</si>
  <si>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</si>
  <si>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</si>
  <si>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</si>
  <si>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</si>
  <si>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</si>
  <si>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</si>
  <si>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</si>
  <si>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</si>
  <si>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</si>
  <si>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</si>
  <si>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</si>
  <si>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</si>
  <si>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</si>
  <si>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</si>
  <si>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</si>
  <si>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</si>
  <si>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</si>
  <si>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</si>
  <si>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</si>
  <si>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</si>
  <si>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</si>
  <si>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</si>
  <si>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</si>
  <si>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</si>
  <si>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</si>
  <si>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</si>
  <si>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</si>
  <si>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</si>
  <si>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</si>
  <si>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</si>
  <si>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</si>
  <si>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</si>
  <si>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</si>
  <si>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</si>
  <si>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</si>
  <si>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</si>
  <si>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</si>
  <si>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</si>
  <si>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</si>
  <si>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</si>
  <si>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</si>
  <si>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</si>
  <si>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</si>
  <si>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</si>
  <si>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</si>
  <si>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</si>
  <si>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</si>
  <si>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</si>
  <si>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</si>
  <si>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</si>
  <si>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</si>
  <si>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</si>
  <si>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</si>
  <si>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</si>
  <si>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</si>
  <si>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</si>
  <si>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</si>
  <si>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</si>
  <si>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</si>
  <si>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</si>
  <si>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</si>
  <si>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</si>
  <si>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</si>
  <si>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</si>
  <si>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</si>
  <si>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</si>
  <si>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</si>
  <si>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</si>
  <si>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</si>
  <si>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</si>
  <si>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</si>
  <si>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</si>
  <si>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</si>
  <si>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</si>
  <si>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</si>
  <si>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</si>
  <si>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</si>
  <si>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</si>
  <si>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</si>
  <si>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</si>
  <si>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</si>
  <si>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</si>
  <si>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</si>
  <si>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</si>
  <si>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</si>
  <si>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</si>
  <si>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</si>
  <si>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</si>
  <si>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</si>
  <si>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</si>
  <si>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</si>
  <si>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</si>
  <si>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</si>
  <si>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</si>
  <si>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</si>
  <si>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</si>
  <si>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</si>
  <si>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</si>
  <si>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</si>
  <si>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</si>
  <si>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</si>
  <si>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</si>
  <si>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</si>
  <si>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</si>
  <si>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</si>
  <si>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</si>
  <si>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</si>
  <si>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</si>
  <si>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</si>
  <si>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</si>
  <si>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</si>
  <si>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</si>
  <si>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</si>
  <si>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</si>
  <si>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</si>
  <si>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</si>
  <si>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</si>
  <si>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</si>
  <si>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</si>
  <si>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</si>
  <si>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</si>
  <si>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</si>
  <si>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</si>
  <si>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</si>
  <si>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</si>
  <si>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</si>
  <si>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</si>
  <si>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</si>
  <si>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</si>
  <si>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</si>
  <si>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</si>
  <si>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</si>
  <si>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</si>
  <si>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</si>
  <si>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</si>
  <si>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</si>
  <si>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</si>
  <si>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</si>
  <si>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</si>
  <si>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</si>
  <si>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</si>
  <si>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t>към</t>
  </si>
  <si>
    <t xml:space="preserve">СЕС </t>
  </si>
  <si>
    <t xml:space="preserve">Годишен         уточнен план                           </t>
  </si>
  <si>
    <t xml:space="preserve">ОТЧЕТ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</si>
</sst>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quot; &quot;#,##0.00&quot;    &quot;;&quot;-&quot;#,##0.00&quot;    &quot;;&quot; -&quot;00&quot;    &quot;;&quot; &quot;@&quot; &quot;"/>
    <numFmt numFmtId="166" formatCode="#,##0;[Red]&quot;(&quot;#,##0&quot;)&quot;"/>
    <numFmt numFmtId="167" formatCode="dd&quot;.&quot;m&quot;.&quot;yyyy&quot; г.&quot;;@"/>
    <numFmt numFmtId="168" formatCode="00&quot;.&quot;00&quot;.&quot;0000&quot; г.&quot;"/>
    <numFmt numFmtId="169" formatCode="0&quot; &quot;0&quot; &quot;0&quot; &quot;0"/>
    <numFmt numFmtId="170" formatCode="#,##0;&quot;(&quot;#,##0&quot;)&quot;"/>
  </numFmts>
  <fonts count="51">
    <font>
      <sz val="11"/>
      <color rgb="FF000000"/>
      <name val="Calibri"/>
      <family val="2"/>
      <charset val="204"/>
    </font>
    <font>
      <sz val="11"/>
      <color rgb="FF000000"/>
      <name val="Calibri"/>
      <family val="2"/>
      <charset val="204"/>
    </font>
    <font>
      <sz val="11"/>
      <color rgb="FFF0FDCF"/>
      <name val="Calibri"/>
      <family val="2"/>
      <charset val="204"/>
    </font>
    <font>
      <sz val="11"/>
      <color rgb="FFFFFF00"/>
      <name val="Calibri"/>
      <family val="2"/>
      <charset val="204"/>
    </font>
    <font>
      <sz val="11"/>
      <color rgb="FFA50021"/>
      <name val="Calibri"/>
      <family val="2"/>
      <charset val="204"/>
    </font>
    <font>
      <sz val="11"/>
      <color rgb="FF660066"/>
      <name val="Calibri"/>
      <family val="2"/>
      <charset val="204"/>
    </font>
    <font>
      <sz val="11"/>
      <color rgb="FF006600"/>
      <name val="Calibri"/>
      <family val="2"/>
      <charset val="204"/>
    </font>
    <font>
      <sz val="11"/>
      <color rgb="FF800000"/>
      <name val="Calibri"/>
      <family val="2"/>
      <charset val="204"/>
    </font>
    <font>
      <sz val="11"/>
      <color rgb="FFFFFFFF"/>
      <name val="Calibri"/>
      <family val="2"/>
      <charset val="204"/>
    </font>
    <font>
      <sz val="11"/>
      <color rgb="FFFFFFCC"/>
      <name val="Calibri"/>
      <family val="2"/>
      <charset val="204"/>
    </font>
    <font>
      <sz val="11"/>
      <color rgb="FF006600"/>
      <name val="Calibri"/>
      <family val="1"/>
      <charset val="204"/>
    </font>
    <font>
      <sz val="11"/>
      <color rgb="FF006600"/>
      <name val="Cambria"/>
      <family val="1"/>
      <charset val="204"/>
    </font>
    <font>
      <u/>
      <sz val="11"/>
      <color rgb="FF0563C1"/>
      <name val="Calibri"/>
      <family val="2"/>
      <charset val="204"/>
    </font>
    <font>
      <sz val="10"/>
      <color rgb="FF000000"/>
      <name val="Arial"/>
      <family val="2"/>
      <charset val="204"/>
    </font>
    <font>
      <sz val="10"/>
      <color rgb="FF000000"/>
      <name val="Hebar"/>
      <charset val="204"/>
    </font>
    <font>
      <sz val="10"/>
      <color rgb="FF000000"/>
      <name val="Times New Roman"/>
      <family val="1"/>
      <charset val="204"/>
    </font>
    <font>
      <b/>
      <sz val="12"/>
      <color rgb="FF000000"/>
      <name val="Times New Roman"/>
      <family val="1"/>
      <charset val="204"/>
    </font>
    <font>
      <b/>
      <sz val="10"/>
      <color rgb="FF000000"/>
      <name val="Times New Roman"/>
      <family val="1"/>
      <charset val="204"/>
    </font>
    <font>
      <b/>
      <sz val="14"/>
      <color rgb="FF000000"/>
      <name val="Times New Roman"/>
      <family val="1"/>
      <charset val="204"/>
    </font>
    <font>
      <b/>
      <sz val="11"/>
      <color rgb="FF000000"/>
      <name val="Times New Roman"/>
      <family val="1"/>
      <charset val="204"/>
    </font>
    <font>
      <b/>
      <sz val="16"/>
      <color rgb="FF000000"/>
      <name val="Times New Roman"/>
      <family val="1"/>
      <charset val="204"/>
    </font>
    <font>
      <b/>
      <i/>
      <sz val="14"/>
      <color rgb="FF800080"/>
      <name val="Times New Roman"/>
      <family val="1"/>
      <charset val="204"/>
    </font>
    <font>
      <b/>
      <sz val="12"/>
      <color rgb="FF000000"/>
      <name val="Times New Roman Cyr"/>
      <charset val="204"/>
    </font>
    <font>
      <sz val="12"/>
      <color rgb="FF000000"/>
      <name val="Times New Roman"/>
      <family val="1"/>
      <charset val="204"/>
    </font>
    <font>
      <b/>
      <i/>
      <sz val="14"/>
      <color rgb="FF800000"/>
      <name val="Times New Roman bold"/>
      <charset val="204"/>
    </font>
    <font>
      <sz val="12"/>
      <color rgb="FF000000"/>
      <name val="Times New Roman CYR"/>
      <family val="1"/>
      <charset val="204"/>
    </font>
    <font>
      <b/>
      <i/>
      <sz val="14"/>
      <color rgb="FF000080"/>
      <name val="Times New Roman Cyr"/>
      <charset val="204"/>
    </font>
    <font>
      <b/>
      <i/>
      <sz val="14"/>
      <color rgb="FF000080"/>
      <name val="Times New Roman"/>
      <family val="1"/>
      <charset val="204"/>
    </font>
    <font>
      <b/>
      <i/>
      <sz val="13"/>
      <color rgb="FF000080"/>
      <name val="Times New Roman Cyr"/>
      <charset val="204"/>
    </font>
    <font>
      <b/>
      <sz val="13"/>
      <color rgb="FF000000"/>
      <name val="Times New Roman"/>
      <family val="1"/>
      <charset val="204"/>
    </font>
    <font>
      <i/>
      <sz val="12"/>
      <color rgb="FF000000"/>
      <name val="Times New Roman"/>
      <family val="1"/>
      <charset val="204"/>
    </font>
    <font>
      <sz val="11"/>
      <color rgb="FF000000"/>
      <name val="Times New Roman"/>
      <family val="1"/>
      <charset val="204"/>
    </font>
    <font>
      <sz val="12"/>
      <color rgb="FFFF0000"/>
      <name val="Times New Roman"/>
      <family val="1"/>
      <charset val="204"/>
    </font>
    <font>
      <sz val="12"/>
      <color rgb="FF800000"/>
      <name val="Times New Roman CYR"/>
      <charset val="204"/>
    </font>
    <font>
      <sz val="10"/>
      <color rgb="FFFF0000"/>
      <name val="Times New Roman"/>
      <family val="1"/>
      <charset val="204"/>
    </font>
    <font>
      <sz val="12"/>
      <color rgb="FF660066"/>
      <name val="Times New Roman CYR"/>
      <charset val="204"/>
    </font>
    <font>
      <b/>
      <sz val="10"/>
      <color rgb="FFFFFF00"/>
      <name val="Times New Roman"/>
      <family val="1"/>
      <charset val="204"/>
    </font>
    <font>
      <b/>
      <sz val="10"/>
      <color rgb="FFFFFFFF"/>
      <name val="Times New Roman"/>
      <family val="1"/>
      <charset val="204"/>
    </font>
    <font>
      <sz val="10"/>
      <color rgb="FFFFFFFF"/>
      <name val="Times New Roman"/>
      <family val="1"/>
      <charset val="204"/>
    </font>
    <font>
      <b/>
      <sz val="12"/>
      <color rgb="FFFFFFFF"/>
      <name val="Times New Roman"/>
      <family val="1"/>
      <charset val="204"/>
    </font>
    <font>
      <b/>
      <u/>
      <sz val="12"/>
      <color rgb="FF000080"/>
      <name val="Times New Roman CYR"/>
      <charset val="204"/>
    </font>
    <font>
      <b/>
      <sz val="12"/>
      <color rgb="FF000080"/>
      <name val="Times New Roman Cyr"/>
      <charset val="204"/>
    </font>
    <font>
      <b/>
      <i/>
      <sz val="12"/>
      <color rgb="FF000080"/>
      <name val="Times New Roman Bold"/>
      <charset val="204"/>
    </font>
    <font>
      <b/>
      <i/>
      <sz val="12"/>
      <color rgb="FF000000"/>
      <name val="Times New Roman"/>
      <family val="1"/>
      <charset val="204"/>
    </font>
    <font>
      <i/>
      <sz val="12"/>
      <color rgb="FF000000"/>
      <name val="Times New Roman CYR"/>
      <family val="1"/>
      <charset val="204"/>
    </font>
    <font>
      <b/>
      <i/>
      <sz val="10"/>
      <color rgb="FF000000"/>
      <name val="Times New Roman"/>
      <family val="1"/>
      <charset val="204"/>
    </font>
    <font>
      <i/>
      <sz val="11"/>
      <color rgb="FF000000"/>
      <name val="Times New Roman"/>
      <family val="1"/>
      <charset val="204"/>
    </font>
    <font>
      <b/>
      <i/>
      <sz val="12"/>
      <color rgb="FF000080"/>
      <name val="Times New Roman CYR"/>
      <charset val="204"/>
    </font>
    <font>
      <b/>
      <sz val="11"/>
      <color rgb="FF000080"/>
      <name val="Times New Roman"/>
      <family val="1"/>
      <charset val="204"/>
    </font>
    <font>
      <b/>
      <i/>
      <sz val="11"/>
      <color rgb="FFFF0000"/>
      <name val="Times New Roman"/>
      <family val="1"/>
      <charset val="204"/>
    </font>
    <font>
      <b/>
      <sz val="11"/>
      <color rgb="FF800000"/>
      <name val="Times New Roman"/>
      <family val="1"/>
      <charset val="204"/>
    </font>
  </fonts>
  <fills count="11">
    <fill>
      <patternFill patternType="none"/>
    </fill>
    <fill>
      <patternFill patternType="gray125"/>
    </fill>
    <fill>
      <patternFill patternType="solid">
        <fgColor rgb="FF000099"/>
        <bgColor rgb="FF000099"/>
      </patternFill>
    </fill>
    <fill>
      <patternFill patternType="solid">
        <fgColor rgb="FFFF0000"/>
        <bgColor rgb="FFFF0000"/>
      </patternFill>
    </fill>
    <fill>
      <patternFill patternType="solid">
        <fgColor rgb="FFF0FDCF"/>
        <bgColor rgb="FFF0FDCF"/>
      </patternFill>
    </fill>
    <fill>
      <patternFill patternType="solid">
        <fgColor rgb="FFFFF2CC"/>
        <bgColor rgb="FFFFF2CC"/>
      </patternFill>
    </fill>
    <fill>
      <patternFill patternType="solid">
        <fgColor rgb="FFFFFFFF"/>
        <bgColor rgb="FFFFFFFF"/>
      </patternFill>
    </fill>
    <fill>
      <patternFill patternType="solid">
        <fgColor rgb="FFC0C0C0"/>
        <bgColor rgb="FFC0C0C0"/>
      </patternFill>
    </fill>
    <fill>
      <patternFill patternType="solid">
        <fgColor rgb="FFFFFF99"/>
        <bgColor rgb="FFFFFF99"/>
      </patternFill>
    </fill>
    <fill>
      <patternFill patternType="solid">
        <fgColor rgb="FFFFFFCC"/>
        <bgColor rgb="FFFFFFCC"/>
      </patternFill>
    </fill>
    <fill>
      <patternFill patternType="solid">
        <fgColor rgb="FF000080"/>
        <bgColor rgb="FF000080"/>
      </patternFill>
    </fill>
  </fills>
  <borders count="63">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top/>
      <bottom style="double">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style="double">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right/>
      <top/>
      <bottom style="thin">
        <color rgb="FF000000"/>
      </bottom>
      <diagonal/>
    </border>
    <border>
      <left style="medium">
        <color rgb="FF000000"/>
      </left>
      <right style="medium">
        <color rgb="FF000000"/>
      </right>
      <top style="double">
        <color rgb="FF000000"/>
      </top>
      <bottom style="thin">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106">
    <xf numFmtId="0" fontId="0" fillId="0" borderId="0"/>
    <xf numFmtId="0" fontId="2" fillId="0" borderId="0" applyNumberFormat="0" applyFill="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1"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7" fillId="5" borderId="0" applyNumberFormat="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0" fontId="6" fillId="4" borderId="0" applyNumberFormat="0" applyBorder="0" applyAlignment="0" applyProtection="0"/>
    <xf numFmtId="170" fontId="3" fillId="3" borderId="0" applyBorder="0" applyAlignment="0" applyProtection="0"/>
    <xf numFmtId="0" fontId="1"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0" fontId="13" fillId="0" borderId="0" applyNumberFormat="0" applyBorder="0" applyProtection="0"/>
    <xf numFmtId="0" fontId="14" fillId="0" borderId="0" applyNumberFormat="0" applyBorder="0" applyProtection="0"/>
    <xf numFmtId="0" fontId="13" fillId="0" borderId="0" applyNumberFormat="0" applyBorder="0" applyProtection="0"/>
    <xf numFmtId="0" fontId="13" fillId="0" borderId="0" applyNumberFormat="0" applyBorder="0" applyProtection="0"/>
  </cellStyleXfs>
  <cellXfs count="279">
    <xf numFmtId="0" fontId="0" fillId="0" borderId="0" xfId="0"/>
    <xf numFmtId="0" fontId="15" fillId="6" borderId="0" xfId="103" applyFont="1" applyFill="1" applyAlignment="1"/>
    <xf numFmtId="0" fontId="16" fillId="6" borderId="0" xfId="103" applyFont="1" applyFill="1" applyAlignment="1">
      <alignment horizontal="left"/>
    </xf>
    <xf numFmtId="0" fontId="17" fillId="6" borderId="0" xfId="103" applyFont="1" applyFill="1" applyAlignment="1"/>
    <xf numFmtId="0" fontId="18" fillId="6" borderId="0" xfId="103" applyFont="1" applyFill="1" applyAlignment="1">
      <alignment horizontal="left"/>
    </xf>
    <xf numFmtId="0" fontId="17" fillId="0" borderId="0" xfId="103" applyFont="1" applyFill="1" applyAlignment="1"/>
    <xf numFmtId="0" fontId="15" fillId="0" borderId="0" xfId="103" applyFont="1" applyFill="1" applyAlignment="1"/>
    <xf numFmtId="0" fontId="15" fillId="7" borderId="0" xfId="103" applyFont="1" applyFill="1" applyAlignment="1"/>
    <xf numFmtId="0" fontId="17" fillId="7" borderId="0" xfId="103" applyFont="1" applyFill="1" applyAlignment="1"/>
    <xf numFmtId="0" fontId="19" fillId="6" borderId="0" xfId="103" applyFont="1" applyFill="1" applyAlignment="1">
      <alignment horizontal="left"/>
    </xf>
    <xf numFmtId="0" fontId="17" fillId="6" borderId="0" xfId="103" applyFont="1" applyFill="1" applyAlignment="1">
      <alignment horizontal="left"/>
    </xf>
    <xf numFmtId="0" fontId="20" fillId="6" borderId="0" xfId="103" applyFont="1" applyFill="1" applyAlignment="1">
      <alignment horizontal="left"/>
    </xf>
    <xf numFmtId="0" fontId="18" fillId="8" borderId="1" xfId="103" applyFont="1" applyFill="1" applyBorder="1" applyAlignment="1">
      <alignment horizontal="left"/>
    </xf>
    <xf numFmtId="0" fontId="20" fillId="8" borderId="2" xfId="103" applyFont="1" applyFill="1" applyBorder="1" applyAlignment="1">
      <alignment horizontal="left"/>
    </xf>
    <xf numFmtId="0" fontId="17" fillId="8" borderId="2" xfId="103" applyFont="1" applyFill="1" applyBorder="1" applyAlignment="1"/>
    <xf numFmtId="0" fontId="17" fillId="8" borderId="3" xfId="103" applyFont="1" applyFill="1" applyBorder="1" applyAlignment="1"/>
    <xf numFmtId="0" fontId="17" fillId="0" borderId="4" xfId="103" applyFont="1" applyFill="1" applyBorder="1" applyAlignment="1"/>
    <xf numFmtId="0" fontId="18" fillId="6" borderId="0" xfId="103" applyFont="1" applyFill="1" applyAlignment="1"/>
    <xf numFmtId="0" fontId="22" fillId="6" borderId="0" xfId="102" applyFont="1" applyFill="1" applyAlignment="1">
      <alignment horizontal="left" vertical="center"/>
    </xf>
    <xf numFmtId="0" fontId="23" fillId="9" borderId="5" xfId="103" applyFont="1" applyFill="1" applyBorder="1" applyAlignment="1">
      <alignment horizontal="center" vertical="center"/>
    </xf>
    <xf numFmtId="0" fontId="16" fillId="6" borderId="0" xfId="103" applyFont="1" applyFill="1" applyAlignment="1">
      <alignment horizontal="center"/>
    </xf>
    <xf numFmtId="167" fontId="24" fillId="9" borderId="5" xfId="102" applyNumberFormat="1" applyFont="1" applyFill="1" applyBorder="1" applyAlignment="1">
      <alignment horizontal="center" vertical="center"/>
    </xf>
    <xf numFmtId="49" fontId="17" fillId="0" borderId="0" xfId="103" applyNumberFormat="1" applyFont="1" applyFill="1" applyAlignment="1">
      <alignment horizontal="center"/>
    </xf>
    <xf numFmtId="0" fontId="23" fillId="7" borderId="0" xfId="103" applyFont="1" applyFill="1" applyAlignment="1"/>
    <xf numFmtId="0" fontId="25" fillId="6" borderId="0" xfId="102" applyFont="1" applyFill="1" applyAlignment="1">
      <alignment vertical="center"/>
    </xf>
    <xf numFmtId="0" fontId="23" fillId="6" borderId="0" xfId="103" applyFont="1" applyFill="1" applyAlignment="1">
      <alignment horizontal="center" vertical="center"/>
    </xf>
    <xf numFmtId="0" fontId="17" fillId="6" borderId="0" xfId="103" applyFont="1" applyFill="1" applyAlignment="1">
      <alignment horizontal="right"/>
    </xf>
    <xf numFmtId="0" fontId="19" fillId="8" borderId="5" xfId="103" applyFont="1" applyFill="1" applyBorder="1" applyAlignment="1">
      <alignment horizontal="center" vertical="center"/>
    </xf>
    <xf numFmtId="0" fontId="16" fillId="6" borderId="0" xfId="103" applyFont="1" applyFill="1" applyAlignment="1">
      <alignment horizontal="right" vertical="center"/>
    </xf>
    <xf numFmtId="169" fontId="26" fillId="8" borderId="5" xfId="102" applyNumberFormat="1" applyFont="1" applyFill="1" applyBorder="1" applyAlignment="1">
      <alignment horizontal="center" vertical="center"/>
    </xf>
    <xf numFmtId="0" fontId="22" fillId="6" borderId="0" xfId="102" applyFont="1" applyFill="1" applyAlignment="1">
      <alignment vertical="center"/>
    </xf>
    <xf numFmtId="0" fontId="27" fillId="6" borderId="0" xfId="103" applyFont="1" applyFill="1" applyAlignment="1">
      <alignment horizontal="right"/>
    </xf>
    <xf numFmtId="0" fontId="23" fillId="6" borderId="0" xfId="103" applyFont="1" applyFill="1" applyAlignment="1"/>
    <xf numFmtId="0" fontId="26" fillId="9" borderId="5" xfId="103" applyFont="1" applyFill="1" applyBorder="1" applyAlignment="1">
      <alignment horizontal="center" vertical="center"/>
    </xf>
    <xf numFmtId="0" fontId="28" fillId="9" borderId="5" xfId="102" applyFont="1" applyFill="1" applyBorder="1" applyAlignment="1">
      <alignment horizontal="center" vertical="center"/>
    </xf>
    <xf numFmtId="0" fontId="16" fillId="6" borderId="0" xfId="103" applyFont="1" applyFill="1" applyAlignment="1"/>
    <xf numFmtId="0" fontId="16" fillId="6" borderId="0" xfId="103" applyFont="1" applyFill="1" applyAlignment="1">
      <alignment horizontal="right"/>
    </xf>
    <xf numFmtId="0" fontId="16" fillId="0" borderId="0" xfId="103" applyFont="1" applyFill="1" applyAlignment="1"/>
    <xf numFmtId="0" fontId="16" fillId="0" borderId="6" xfId="103" applyFont="1" applyFill="1" applyBorder="1" applyAlignment="1"/>
    <xf numFmtId="0" fontId="23" fillId="0" borderId="6" xfId="103" applyFont="1" applyFill="1" applyBorder="1" applyAlignment="1"/>
    <xf numFmtId="0" fontId="23" fillId="6" borderId="6" xfId="103" applyFont="1" applyFill="1" applyBorder="1" applyAlignment="1"/>
    <xf numFmtId="0" fontId="16" fillId="6" borderId="6" xfId="103" applyFont="1" applyFill="1" applyBorder="1" applyAlignment="1"/>
    <xf numFmtId="0" fontId="16" fillId="6" borderId="6" xfId="103" applyFont="1" applyFill="1" applyBorder="1" applyAlignment="1">
      <alignment horizontal="right"/>
    </xf>
    <xf numFmtId="164" fontId="16" fillId="6" borderId="7" xfId="103" applyNumberFormat="1" applyFont="1" applyFill="1" applyBorder="1" applyAlignment="1"/>
    <xf numFmtId="164" fontId="16" fillId="6" borderId="8" xfId="103" applyNumberFormat="1" applyFont="1" applyFill="1" applyBorder="1" applyAlignment="1"/>
    <xf numFmtId="164" fontId="16" fillId="6" borderId="0" xfId="103" applyNumberFormat="1" applyFont="1" applyFill="1" applyAlignment="1"/>
    <xf numFmtId="164" fontId="16" fillId="6" borderId="0" xfId="103" applyNumberFormat="1" applyFont="1" applyFill="1" applyAlignment="1">
      <alignment horizontal="left"/>
    </xf>
    <xf numFmtId="0" fontId="16" fillId="6" borderId="9" xfId="103" applyFont="1" applyFill="1" applyBorder="1" applyAlignment="1">
      <alignment horizontal="center"/>
    </xf>
    <xf numFmtId="0" fontId="16" fillId="6" borderId="10" xfId="103" applyFont="1" applyFill="1" applyBorder="1" applyAlignment="1">
      <alignment horizontal="center"/>
    </xf>
    <xf numFmtId="0" fontId="30" fillId="8" borderId="12" xfId="103" applyFont="1" applyFill="1" applyBorder="1" applyAlignment="1">
      <alignment horizontal="left" vertical="center"/>
    </xf>
    <xf numFmtId="0" fontId="30" fillId="8" borderId="13" xfId="102" applyFont="1" applyFill="1" applyBorder="1" applyAlignment="1">
      <alignment horizontal="left" vertical="center"/>
    </xf>
    <xf numFmtId="0" fontId="30" fillId="8" borderId="13" xfId="103" applyFont="1" applyFill="1" applyBorder="1" applyAlignment="1">
      <alignment horizontal="left" vertical="center"/>
    </xf>
    <xf numFmtId="0" fontId="30" fillId="8" borderId="14" xfId="102" applyFont="1" applyFill="1" applyBorder="1" applyAlignment="1">
      <alignment horizontal="left" vertical="center"/>
    </xf>
    <xf numFmtId="164" fontId="16" fillId="0" borderId="15" xfId="103" applyNumberFormat="1" applyFont="1" applyFill="1" applyBorder="1" applyAlignment="1">
      <alignment horizontal="center" vertical="center" wrapText="1"/>
    </xf>
    <xf numFmtId="164" fontId="16" fillId="6" borderId="10" xfId="103" applyNumberFormat="1" applyFont="1" applyFill="1" applyBorder="1" applyAlignment="1">
      <alignment horizontal="center" vertical="center" wrapText="1"/>
    </xf>
    <xf numFmtId="0" fontId="19" fillId="8" borderId="16" xfId="102" applyFont="1" applyFill="1" applyBorder="1" applyAlignment="1">
      <alignment horizontal="center" vertical="center"/>
    </xf>
    <xf numFmtId="0" fontId="23" fillId="0" borderId="0" xfId="103" applyFont="1" applyFill="1" applyAlignment="1"/>
    <xf numFmtId="0" fontId="18" fillId="6" borderId="15" xfId="103" applyFont="1" applyFill="1" applyBorder="1" applyAlignment="1">
      <alignment horizontal="center" vertical="top"/>
    </xf>
    <xf numFmtId="0" fontId="16" fillId="6" borderId="15" xfId="103" applyFont="1" applyFill="1" applyBorder="1" applyAlignment="1">
      <alignment horizontal="center"/>
    </xf>
    <xf numFmtId="0" fontId="30" fillId="9" borderId="17" xfId="103" applyFont="1" applyFill="1" applyBorder="1" applyAlignment="1">
      <alignment horizontal="center" vertical="center" wrapText="1"/>
    </xf>
    <xf numFmtId="0" fontId="30" fillId="9" borderId="5" xfId="103" applyFont="1" applyFill="1" applyBorder="1" applyAlignment="1">
      <alignment horizontal="center" vertical="center" wrapText="1"/>
    </xf>
    <xf numFmtId="0" fontId="30" fillId="9" borderId="18" xfId="103" applyFont="1" applyFill="1" applyBorder="1" applyAlignment="1">
      <alignment horizontal="center" vertical="center" wrapText="1"/>
    </xf>
    <xf numFmtId="0" fontId="16" fillId="0" borderId="9" xfId="103" applyFont="1" applyFill="1" applyBorder="1" applyAlignment="1">
      <alignment horizontal="center"/>
    </xf>
    <xf numFmtId="0" fontId="19" fillId="9" borderId="5" xfId="103" applyFont="1" applyFill="1" applyBorder="1" applyAlignment="1">
      <alignment horizontal="left" vertical="center" wrapText="1"/>
    </xf>
    <xf numFmtId="0" fontId="23" fillId="6" borderId="9" xfId="103" applyFont="1" applyFill="1" applyBorder="1" applyAlignment="1">
      <alignment horizontal="center"/>
    </xf>
    <xf numFmtId="0" fontId="16" fillId="6" borderId="19" xfId="103" applyFont="1" applyFill="1" applyBorder="1" applyAlignment="1">
      <alignment horizontal="center"/>
    </xf>
    <xf numFmtId="0" fontId="16" fillId="6" borderId="20" xfId="103" applyFont="1" applyFill="1" applyBorder="1" applyAlignment="1">
      <alignment horizontal="center"/>
    </xf>
    <xf numFmtId="0" fontId="16" fillId="6" borderId="21" xfId="103" applyFont="1" applyFill="1" applyBorder="1" applyAlignment="1">
      <alignment horizontal="center"/>
    </xf>
    <xf numFmtId="0" fontId="16" fillId="0" borderId="15" xfId="103" applyFont="1" applyFill="1" applyBorder="1" applyAlignment="1">
      <alignment horizontal="center"/>
    </xf>
    <xf numFmtId="0" fontId="19" fillId="6" borderId="22" xfId="103" applyFont="1" applyFill="1" applyBorder="1" applyAlignment="1">
      <alignment horizontal="left"/>
    </xf>
    <xf numFmtId="0" fontId="23" fillId="6" borderId="23" xfId="103" applyFont="1" applyFill="1" applyBorder="1" applyAlignment="1">
      <alignment horizontal="center"/>
    </xf>
    <xf numFmtId="0" fontId="23" fillId="6" borderId="23" xfId="103" applyFont="1" applyFill="1" applyBorder="1" applyAlignment="1"/>
    <xf numFmtId="0" fontId="16" fillId="6" borderId="23" xfId="103" applyFont="1" applyFill="1" applyBorder="1" applyAlignment="1">
      <alignment horizontal="center"/>
    </xf>
    <xf numFmtId="0" fontId="30" fillId="6" borderId="24" xfId="103" applyFont="1" applyFill="1" applyBorder="1" applyAlignment="1">
      <alignment horizontal="center"/>
    </xf>
    <xf numFmtId="0" fontId="30" fillId="6" borderId="5" xfId="103" applyFont="1" applyFill="1" applyBorder="1" applyAlignment="1">
      <alignment horizontal="center"/>
    </xf>
    <xf numFmtId="0" fontId="30" fillId="6" borderId="18" xfId="103" applyFont="1" applyFill="1" applyBorder="1" applyAlignment="1">
      <alignment horizontal="center"/>
    </xf>
    <xf numFmtId="0" fontId="17" fillId="0" borderId="25" xfId="103" applyFont="1" applyFill="1" applyBorder="1" applyAlignment="1">
      <alignment horizontal="center"/>
    </xf>
    <xf numFmtId="0" fontId="15" fillId="6" borderId="10" xfId="103" applyFont="1" applyFill="1" applyBorder="1" applyAlignment="1"/>
    <xf numFmtId="0" fontId="19" fillId="6" borderId="5" xfId="103" applyFont="1" applyFill="1" applyBorder="1" applyAlignment="1">
      <alignment horizontal="left"/>
    </xf>
    <xf numFmtId="0" fontId="23" fillId="6" borderId="9" xfId="103" applyFont="1" applyFill="1" applyBorder="1" applyAlignment="1"/>
    <xf numFmtId="0" fontId="16" fillId="6" borderId="9" xfId="103" applyFont="1" applyFill="1" applyBorder="1" applyAlignment="1"/>
    <xf numFmtId="0" fontId="16" fillId="6" borderId="26" xfId="103" applyFont="1" applyFill="1" applyBorder="1" applyAlignment="1"/>
    <xf numFmtId="0" fontId="16" fillId="6" borderId="27" xfId="103" applyFont="1" applyFill="1" applyBorder="1" applyAlignment="1"/>
    <xf numFmtId="0" fontId="16" fillId="6" borderId="28" xfId="103" applyFont="1" applyFill="1" applyBorder="1" applyAlignment="1"/>
    <xf numFmtId="0" fontId="16" fillId="0" borderId="29" xfId="103" applyFont="1" applyFill="1" applyBorder="1" applyAlignment="1"/>
    <xf numFmtId="0" fontId="16" fillId="6" borderId="10" xfId="103" applyFont="1" applyFill="1" applyBorder="1" applyAlignment="1"/>
    <xf numFmtId="0" fontId="19" fillId="6" borderId="27" xfId="103" applyFont="1" applyFill="1" applyBorder="1" applyAlignment="1">
      <alignment horizontal="left"/>
    </xf>
    <xf numFmtId="0" fontId="18" fillId="8" borderId="30" xfId="103" applyFont="1" applyFill="1" applyBorder="1" applyAlignment="1">
      <alignment horizontal="left"/>
    </xf>
    <xf numFmtId="0" fontId="23" fillId="8" borderId="30" xfId="103" applyFont="1" applyFill="1" applyBorder="1" applyAlignment="1">
      <alignment horizontal="left"/>
    </xf>
    <xf numFmtId="0" fontId="16" fillId="8" borderId="30" xfId="103" applyFont="1" applyFill="1" applyBorder="1" applyAlignment="1">
      <alignment horizontal="left"/>
    </xf>
    <xf numFmtId="3" fontId="16" fillId="8" borderId="30" xfId="103" applyNumberFormat="1" applyFont="1" applyFill="1" applyBorder="1" applyAlignment="1"/>
    <xf numFmtId="3" fontId="23" fillId="8" borderId="31" xfId="103" applyNumberFormat="1" applyFont="1" applyFill="1" applyBorder="1" applyAlignment="1"/>
    <xf numFmtId="3" fontId="23" fillId="8" borderId="32" xfId="103" applyNumberFormat="1" applyFont="1" applyFill="1" applyBorder="1" applyAlignment="1"/>
    <xf numFmtId="3" fontId="23" fillId="8" borderId="33" xfId="103" applyNumberFormat="1" applyFont="1" applyFill="1" applyBorder="1" applyAlignment="1"/>
    <xf numFmtId="1" fontId="16" fillId="0" borderId="25" xfId="103" applyNumberFormat="1" applyFont="1" applyFill="1" applyBorder="1" applyAlignment="1"/>
    <xf numFmtId="4" fontId="16" fillId="6" borderId="10" xfId="103" applyNumberFormat="1" applyFont="1" applyFill="1" applyBorder="1" applyAlignment="1"/>
    <xf numFmtId="3" fontId="19" fillId="8" borderId="32" xfId="103" applyNumberFormat="1" applyFont="1" applyFill="1" applyBorder="1" applyAlignment="1">
      <alignment horizontal="center"/>
    </xf>
    <xf numFmtId="164" fontId="23" fillId="0" borderId="34" xfId="103" applyNumberFormat="1" applyFont="1" applyFill="1" applyBorder="1" applyAlignment="1"/>
    <xf numFmtId="0" fontId="23" fillId="6" borderId="35" xfId="103" applyFont="1" applyFill="1" applyBorder="1" applyAlignment="1">
      <alignment horizontal="left"/>
    </xf>
    <xf numFmtId="3" fontId="23" fillId="6" borderId="35" xfId="103" applyNumberFormat="1" applyFont="1" applyFill="1" applyBorder="1" applyAlignment="1"/>
    <xf numFmtId="3" fontId="23" fillId="6" borderId="36" xfId="103" applyNumberFormat="1" applyFont="1" applyFill="1" applyBorder="1" applyAlignment="1"/>
    <xf numFmtId="3" fontId="23" fillId="6" borderId="37" xfId="103" applyNumberFormat="1" applyFont="1" applyFill="1" applyBorder="1" applyAlignment="1"/>
    <xf numFmtId="3" fontId="23" fillId="6" borderId="38" xfId="103" applyNumberFormat="1" applyFont="1" applyFill="1" applyBorder="1" applyAlignment="1"/>
    <xf numFmtId="1" fontId="16" fillId="0" borderId="39" xfId="103" applyNumberFormat="1" applyFont="1" applyFill="1" applyBorder="1" applyAlignment="1"/>
    <xf numFmtId="1" fontId="16" fillId="6" borderId="10" xfId="103" applyNumberFormat="1" applyFont="1" applyFill="1" applyBorder="1" applyAlignment="1">
      <alignment horizontal="right"/>
    </xf>
    <xf numFmtId="3" fontId="31" fillId="6" borderId="37" xfId="103" applyNumberFormat="1" applyFont="1" applyFill="1" applyBorder="1" applyAlignment="1">
      <alignment horizontal="center"/>
    </xf>
    <xf numFmtId="164" fontId="23" fillId="0" borderId="0" xfId="103" applyNumberFormat="1" applyFont="1" applyFill="1" applyAlignment="1"/>
    <xf numFmtId="0" fontId="23" fillId="6" borderId="40" xfId="103" applyFont="1" applyFill="1" applyBorder="1" applyAlignment="1">
      <alignment horizontal="left"/>
    </xf>
    <xf numFmtId="3" fontId="23" fillId="6" borderId="40" xfId="103" applyNumberFormat="1" applyFont="1" applyFill="1" applyBorder="1" applyAlignment="1"/>
    <xf numFmtId="3" fontId="23" fillId="6" borderId="19" xfId="103" applyNumberFormat="1" applyFont="1" applyFill="1" applyBorder="1" applyAlignment="1"/>
    <xf numFmtId="3" fontId="23" fillId="6" borderId="20" xfId="103" applyNumberFormat="1" applyFont="1" applyFill="1" applyBorder="1" applyAlignment="1"/>
    <xf numFmtId="3" fontId="23" fillId="6" borderId="21" xfId="103" applyNumberFormat="1" applyFont="1" applyFill="1" applyBorder="1" applyAlignment="1"/>
    <xf numFmtId="1" fontId="16" fillId="0" borderId="11" xfId="103" applyNumberFormat="1" applyFont="1" applyFill="1" applyBorder="1" applyAlignment="1"/>
    <xf numFmtId="3" fontId="31" fillId="6" borderId="20" xfId="103" applyNumberFormat="1" applyFont="1" applyFill="1" applyBorder="1" applyAlignment="1">
      <alignment horizontal="center"/>
    </xf>
    <xf numFmtId="0" fontId="23" fillId="6" borderId="23" xfId="103" applyFont="1" applyFill="1" applyBorder="1" applyAlignment="1">
      <alignment horizontal="left"/>
    </xf>
    <xf numFmtId="3" fontId="23" fillId="6" borderId="23" xfId="103" applyNumberFormat="1" applyFont="1" applyFill="1" applyBorder="1" applyAlignment="1"/>
    <xf numFmtId="3" fontId="23" fillId="6" borderId="24" xfId="103" applyNumberFormat="1" applyFont="1" applyFill="1" applyBorder="1" applyAlignment="1"/>
    <xf numFmtId="3" fontId="23" fillId="6" borderId="5" xfId="103" applyNumberFormat="1" applyFont="1" applyFill="1" applyBorder="1" applyAlignment="1"/>
    <xf numFmtId="3" fontId="23" fillId="6" borderId="18" xfId="103" applyNumberFormat="1" applyFont="1" applyFill="1" applyBorder="1" applyAlignment="1"/>
    <xf numFmtId="3" fontId="31" fillId="6" borderId="5" xfId="103" applyNumberFormat="1" applyFont="1" applyFill="1" applyBorder="1" applyAlignment="1">
      <alignment horizontal="center"/>
    </xf>
    <xf numFmtId="0" fontId="23" fillId="6" borderId="15" xfId="103" applyFont="1" applyFill="1" applyBorder="1" applyAlignment="1">
      <alignment horizontal="left"/>
    </xf>
    <xf numFmtId="3" fontId="23" fillId="6" borderId="15" xfId="103" applyNumberFormat="1" applyFont="1" applyFill="1" applyBorder="1" applyAlignment="1"/>
    <xf numFmtId="3" fontId="23" fillId="6" borderId="41" xfId="103" applyNumberFormat="1" applyFont="1" applyFill="1" applyBorder="1" applyAlignment="1"/>
    <xf numFmtId="3" fontId="23" fillId="6" borderId="22" xfId="103" applyNumberFormat="1" applyFont="1" applyFill="1" applyBorder="1" applyAlignment="1"/>
    <xf numFmtId="3" fontId="23" fillId="6" borderId="42" xfId="103" applyNumberFormat="1" applyFont="1" applyFill="1" applyBorder="1" applyAlignment="1"/>
    <xf numFmtId="3" fontId="31" fillId="6" borderId="22" xfId="103" applyNumberFormat="1" applyFont="1" applyFill="1" applyBorder="1" applyAlignment="1">
      <alignment horizontal="center"/>
    </xf>
    <xf numFmtId="0" fontId="23" fillId="9" borderId="23" xfId="103" applyFont="1" applyFill="1" applyBorder="1" applyAlignment="1">
      <alignment horizontal="left"/>
    </xf>
    <xf numFmtId="1" fontId="16" fillId="9" borderId="23" xfId="103" applyNumberFormat="1" applyFont="1" applyFill="1" applyBorder="1" applyAlignment="1"/>
    <xf numFmtId="3" fontId="31" fillId="9" borderId="23" xfId="103" applyNumberFormat="1" applyFont="1" applyFill="1" applyBorder="1" applyAlignment="1"/>
    <xf numFmtId="3" fontId="31" fillId="9" borderId="24" xfId="103" applyNumberFormat="1" applyFont="1" applyFill="1" applyBorder="1" applyAlignment="1"/>
    <xf numFmtId="3" fontId="31" fillId="9" borderId="5" xfId="103" applyNumberFormat="1" applyFont="1" applyFill="1" applyBorder="1" applyAlignment="1"/>
    <xf numFmtId="3" fontId="31" fillId="9" borderId="18" xfId="103" applyNumberFormat="1" applyFont="1" applyFill="1" applyBorder="1" applyAlignment="1"/>
    <xf numFmtId="1" fontId="16" fillId="0" borderId="15" xfId="103" applyNumberFormat="1" applyFont="1" applyFill="1" applyBorder="1" applyAlignment="1"/>
    <xf numFmtId="3" fontId="31" fillId="9" borderId="5" xfId="103" applyNumberFormat="1" applyFont="1" applyFill="1" applyBorder="1" applyAlignment="1">
      <alignment horizontal="center"/>
    </xf>
    <xf numFmtId="1" fontId="16" fillId="0" borderId="23" xfId="103" applyNumberFormat="1" applyFont="1" applyFill="1" applyBorder="1" applyAlignment="1"/>
    <xf numFmtId="0" fontId="23" fillId="9" borderId="43" xfId="103" applyFont="1" applyFill="1" applyBorder="1" applyAlignment="1">
      <alignment horizontal="left"/>
    </xf>
    <xf numFmtId="0" fontId="23" fillId="6" borderId="43" xfId="103" applyFont="1" applyFill="1" applyBorder="1" applyAlignment="1">
      <alignment horizontal="left"/>
    </xf>
    <xf numFmtId="1" fontId="16" fillId="0" borderId="40" xfId="103" applyNumberFormat="1" applyFont="1" applyFill="1" applyBorder="1" applyAlignment="1"/>
    <xf numFmtId="0" fontId="23" fillId="6" borderId="44" xfId="103" applyFont="1" applyFill="1" applyBorder="1" applyAlignment="1">
      <alignment horizontal="left"/>
    </xf>
    <xf numFmtId="0" fontId="32" fillId="6" borderId="44" xfId="103" applyFont="1" applyFill="1" applyBorder="1" applyAlignment="1">
      <alignment horizontal="left"/>
    </xf>
    <xf numFmtId="0" fontId="23" fillId="6" borderId="9" xfId="103" applyFont="1" applyFill="1" applyBorder="1" applyAlignment="1">
      <alignment horizontal="left"/>
    </xf>
    <xf numFmtId="0" fontId="23" fillId="6" borderId="39" xfId="103" applyFont="1" applyFill="1" applyBorder="1" applyAlignment="1">
      <alignment horizontal="left"/>
    </xf>
    <xf numFmtId="3" fontId="23" fillId="6" borderId="39" xfId="103" applyNumberFormat="1" applyFont="1" applyFill="1" applyBorder="1" applyAlignment="1"/>
    <xf numFmtId="3" fontId="23" fillId="6" borderId="45" xfId="103" applyNumberFormat="1" applyFont="1" applyFill="1" applyBorder="1" applyAlignment="1"/>
    <xf numFmtId="3" fontId="23" fillId="6" borderId="46" xfId="103" applyNumberFormat="1" applyFont="1" applyFill="1" applyBorder="1" applyAlignment="1"/>
    <xf numFmtId="3" fontId="23" fillId="6" borderId="47" xfId="103" applyNumberFormat="1" applyFont="1" applyFill="1" applyBorder="1" applyAlignment="1"/>
    <xf numFmtId="1" fontId="16" fillId="0" borderId="48" xfId="103" applyNumberFormat="1" applyFont="1" applyFill="1" applyBorder="1" applyAlignment="1"/>
    <xf numFmtId="3" fontId="31" fillId="6" borderId="46" xfId="103" applyNumberFormat="1" applyFont="1" applyFill="1" applyBorder="1" applyAlignment="1">
      <alignment horizontal="center"/>
    </xf>
    <xf numFmtId="1" fontId="23" fillId="0" borderId="48" xfId="103" applyNumberFormat="1" applyFont="1" applyFill="1" applyBorder="1" applyAlignment="1"/>
    <xf numFmtId="1" fontId="23" fillId="6" borderId="10" xfId="103" applyNumberFormat="1" applyFont="1" applyFill="1" applyBorder="1" applyAlignment="1">
      <alignment horizontal="right"/>
    </xf>
    <xf numFmtId="1" fontId="23" fillId="0" borderId="9" xfId="103" applyNumberFormat="1" applyFont="1" applyFill="1" applyBorder="1" applyAlignment="1"/>
    <xf numFmtId="164" fontId="23" fillId="6" borderId="0" xfId="103" applyNumberFormat="1" applyFont="1" applyFill="1" applyAlignment="1"/>
    <xf numFmtId="1" fontId="16" fillId="0" borderId="49" xfId="103" applyNumberFormat="1" applyFont="1" applyFill="1" applyBorder="1" applyAlignment="1"/>
    <xf numFmtId="164" fontId="23" fillId="7" borderId="0" xfId="103" applyNumberFormat="1" applyFont="1" applyFill="1" applyAlignment="1"/>
    <xf numFmtId="164" fontId="16" fillId="7" borderId="0" xfId="103" applyNumberFormat="1" applyFont="1" applyFill="1" applyAlignment="1"/>
    <xf numFmtId="1" fontId="16" fillId="6" borderId="0" xfId="103" applyNumberFormat="1" applyFont="1" applyFill="1" applyAlignment="1">
      <alignment horizontal="right"/>
    </xf>
    <xf numFmtId="3" fontId="23" fillId="9" borderId="23" xfId="103" applyNumberFormat="1" applyFont="1" applyFill="1" applyBorder="1" applyAlignment="1"/>
    <xf numFmtId="3" fontId="23" fillId="9" borderId="24" xfId="103" applyNumberFormat="1" applyFont="1" applyFill="1" applyBorder="1" applyAlignment="1"/>
    <xf numFmtId="3" fontId="23" fillId="9" borderId="5" xfId="103" applyNumberFormat="1" applyFont="1" applyFill="1" applyBorder="1" applyAlignment="1"/>
    <xf numFmtId="3" fontId="33" fillId="9" borderId="5" xfId="102" applyNumberFormat="1" applyFont="1" applyFill="1" applyBorder="1" applyAlignment="1">
      <alignment horizontal="right" vertical="center"/>
    </xf>
    <xf numFmtId="3" fontId="23" fillId="9" borderId="18" xfId="103" applyNumberFormat="1" applyFont="1" applyFill="1" applyBorder="1" applyAlignment="1"/>
    <xf numFmtId="0" fontId="32" fillId="6" borderId="40" xfId="103" applyFont="1" applyFill="1" applyBorder="1" applyAlignment="1">
      <alignment horizontal="left"/>
    </xf>
    <xf numFmtId="0" fontId="32" fillId="9" borderId="43" xfId="103" applyFont="1" applyFill="1" applyBorder="1" applyAlignment="1">
      <alignment horizontal="left"/>
    </xf>
    <xf numFmtId="1" fontId="16" fillId="0" borderId="50" xfId="103" applyNumberFormat="1" applyFont="1" applyFill="1" applyBorder="1" applyAlignment="1"/>
    <xf numFmtId="1" fontId="16" fillId="0" borderId="51" xfId="103" applyNumberFormat="1" applyFont="1" applyFill="1" applyBorder="1" applyAlignment="1"/>
    <xf numFmtId="0" fontId="34" fillId="6" borderId="0" xfId="103" applyFont="1" applyFill="1" applyAlignment="1"/>
    <xf numFmtId="3" fontId="23" fillId="6" borderId="9" xfId="103" applyNumberFormat="1" applyFont="1" applyFill="1" applyBorder="1" applyAlignment="1"/>
    <xf numFmtId="3" fontId="23" fillId="6" borderId="26" xfId="103" applyNumberFormat="1" applyFont="1" applyFill="1" applyBorder="1" applyAlignment="1"/>
    <xf numFmtId="3" fontId="23" fillId="6" borderId="27" xfId="103" applyNumberFormat="1" applyFont="1" applyFill="1" applyBorder="1" applyAlignment="1"/>
    <xf numFmtId="3" fontId="23" fillId="6" borderId="28" xfId="103" applyNumberFormat="1" applyFont="1" applyFill="1" applyBorder="1" applyAlignment="1"/>
    <xf numFmtId="1" fontId="23" fillId="0" borderId="15" xfId="103" applyNumberFormat="1" applyFont="1" applyFill="1" applyBorder="1" applyAlignment="1"/>
    <xf numFmtId="1" fontId="23" fillId="0" borderId="23" xfId="103" applyNumberFormat="1" applyFont="1" applyFill="1" applyBorder="1" applyAlignment="1"/>
    <xf numFmtId="3" fontId="31" fillId="6" borderId="27" xfId="103" applyNumberFormat="1" applyFont="1" applyFill="1" applyBorder="1" applyAlignment="1">
      <alignment horizontal="center"/>
    </xf>
    <xf numFmtId="0" fontId="18" fillId="6" borderId="30" xfId="103" applyFont="1" applyFill="1" applyBorder="1" applyAlignment="1">
      <alignment horizontal="left"/>
    </xf>
    <xf numFmtId="0" fontId="16" fillId="6" borderId="30" xfId="103" applyFont="1" applyFill="1" applyBorder="1" applyAlignment="1">
      <alignment horizontal="left"/>
    </xf>
    <xf numFmtId="3" fontId="16" fillId="6" borderId="30" xfId="103" applyNumberFormat="1" applyFont="1" applyFill="1" applyBorder="1" applyAlignment="1"/>
    <xf numFmtId="3" fontId="23" fillId="6" borderId="31" xfId="103" applyNumberFormat="1" applyFont="1" applyFill="1" applyBorder="1" applyAlignment="1"/>
    <xf numFmtId="3" fontId="23" fillId="6" borderId="32" xfId="103" applyNumberFormat="1" applyFont="1" applyFill="1" applyBorder="1" applyAlignment="1"/>
    <xf numFmtId="3" fontId="35" fillId="6" borderId="32" xfId="102" applyNumberFormat="1" applyFont="1" applyFill="1" applyBorder="1" applyAlignment="1">
      <alignment vertical="center"/>
    </xf>
    <xf numFmtId="3" fontId="23" fillId="6" borderId="33" xfId="103" applyNumberFormat="1" applyFont="1" applyFill="1" applyBorder="1" applyAlignment="1"/>
    <xf numFmtId="3" fontId="31" fillId="6" borderId="32" xfId="103" applyNumberFormat="1" applyFont="1" applyFill="1" applyBorder="1" applyAlignment="1">
      <alignment horizontal="center"/>
    </xf>
    <xf numFmtId="165" fontId="23" fillId="6" borderId="15" xfId="100" applyFont="1" applyFill="1" applyBorder="1" applyAlignment="1">
      <alignment horizontal="left"/>
    </xf>
    <xf numFmtId="0" fontId="32" fillId="6" borderId="15" xfId="103" applyFont="1" applyFill="1" applyBorder="1" applyAlignment="1">
      <alignment horizontal="left"/>
    </xf>
    <xf numFmtId="1" fontId="23" fillId="0" borderId="29" xfId="103" applyNumberFormat="1" applyFont="1" applyFill="1" applyBorder="1" applyAlignment="1"/>
    <xf numFmtId="0" fontId="18" fillId="9" borderId="30" xfId="103" applyFont="1" applyFill="1" applyBorder="1" applyAlignment="1">
      <alignment horizontal="left"/>
    </xf>
    <xf numFmtId="0" fontId="16" fillId="9" borderId="30" xfId="103" applyFont="1" applyFill="1" applyBorder="1" applyAlignment="1">
      <alignment horizontal="left"/>
    </xf>
    <xf numFmtId="3" fontId="16" fillId="9" borderId="30" xfId="103" applyNumberFormat="1" applyFont="1" applyFill="1" applyBorder="1" applyAlignment="1"/>
    <xf numFmtId="3" fontId="23" fillId="9" borderId="31" xfId="103" applyNumberFormat="1" applyFont="1" applyFill="1" applyBorder="1" applyAlignment="1"/>
    <xf numFmtId="3" fontId="23" fillId="9" borderId="32" xfId="103" applyNumberFormat="1" applyFont="1" applyFill="1" applyBorder="1" applyAlignment="1"/>
    <xf numFmtId="3" fontId="23" fillId="9" borderId="33" xfId="103" applyNumberFormat="1" applyFont="1" applyFill="1" applyBorder="1" applyAlignment="1"/>
    <xf numFmtId="1" fontId="23" fillId="0" borderId="52" xfId="103" applyNumberFormat="1" applyFont="1" applyFill="1" applyBorder="1" applyAlignment="1"/>
    <xf numFmtId="3" fontId="31" fillId="9" borderId="32" xfId="103" applyNumberFormat="1" applyFont="1" applyFill="1" applyBorder="1" applyAlignment="1">
      <alignment horizontal="center"/>
    </xf>
    <xf numFmtId="0" fontId="18" fillId="8" borderId="35" xfId="103" applyFont="1" applyFill="1" applyBorder="1" applyAlignment="1">
      <alignment horizontal="left"/>
    </xf>
    <xf numFmtId="0" fontId="16" fillId="8" borderId="35" xfId="103" applyFont="1" applyFill="1" applyBorder="1" applyAlignment="1">
      <alignment horizontal="left"/>
    </xf>
    <xf numFmtId="166" fontId="16" fillId="8" borderId="35" xfId="103" applyNumberFormat="1" applyFont="1" applyFill="1" applyBorder="1" applyAlignment="1"/>
    <xf numFmtId="166" fontId="23" fillId="9" borderId="36" xfId="103" applyNumberFormat="1" applyFont="1" applyFill="1" applyBorder="1" applyAlignment="1"/>
    <xf numFmtId="166" fontId="23" fillId="9" borderId="37" xfId="103" applyNumberFormat="1" applyFont="1" applyFill="1" applyBorder="1" applyAlignment="1"/>
    <xf numFmtId="166" fontId="23" fillId="9" borderId="38" xfId="103" applyNumberFormat="1" applyFont="1" applyFill="1" applyBorder="1" applyAlignment="1"/>
    <xf numFmtId="3" fontId="31" fillId="8" borderId="37" xfId="103" applyNumberFormat="1" applyFont="1" applyFill="1" applyBorder="1" applyAlignment="1">
      <alignment horizontal="center"/>
    </xf>
    <xf numFmtId="0" fontId="36" fillId="10" borderId="43" xfId="104" applyFont="1" applyFill="1" applyBorder="1" applyAlignment="1">
      <alignment horizontal="center"/>
    </xf>
    <xf numFmtId="0" fontId="15" fillId="6" borderId="53" xfId="103" applyFont="1" applyFill="1" applyBorder="1" applyAlignment="1">
      <alignment horizontal="left"/>
    </xf>
    <xf numFmtId="166" fontId="37" fillId="6" borderId="53" xfId="103" applyNumberFormat="1" applyFont="1" applyFill="1" applyBorder="1" applyAlignment="1"/>
    <xf numFmtId="166" fontId="38" fillId="6" borderId="53" xfId="103" applyNumberFormat="1" applyFont="1" applyFill="1" applyBorder="1" applyAlignment="1"/>
    <xf numFmtId="166" fontId="38" fillId="6" borderId="51" xfId="103" applyNumberFormat="1" applyFont="1" applyFill="1" applyBorder="1" applyAlignment="1"/>
    <xf numFmtId="166" fontId="16" fillId="8" borderId="30" xfId="103" applyNumberFormat="1" applyFont="1" applyFill="1" applyBorder="1" applyAlignment="1">
      <alignment horizontal="right"/>
    </xf>
    <xf numFmtId="166" fontId="23" fillId="9" borderId="31" xfId="103" applyNumberFormat="1" applyFont="1" applyFill="1" applyBorder="1" applyAlignment="1">
      <alignment horizontal="right"/>
    </xf>
    <xf numFmtId="166" fontId="23" fillId="9" borderId="32" xfId="103" applyNumberFormat="1" applyFont="1" applyFill="1" applyBorder="1" applyAlignment="1">
      <alignment horizontal="right"/>
    </xf>
    <xf numFmtId="166" fontId="23" fillId="9" borderId="33" xfId="103" applyNumberFormat="1" applyFont="1" applyFill="1" applyBorder="1" applyAlignment="1">
      <alignment horizontal="right"/>
    </xf>
    <xf numFmtId="1" fontId="16" fillId="0" borderId="25" xfId="103" applyNumberFormat="1" applyFont="1" applyFill="1" applyBorder="1" applyAlignment="1">
      <alignment horizontal="right"/>
    </xf>
    <xf numFmtId="3" fontId="31" fillId="8" borderId="32" xfId="103" applyNumberFormat="1" applyFont="1" applyFill="1" applyBorder="1" applyAlignment="1">
      <alignment horizontal="center"/>
    </xf>
    <xf numFmtId="0" fontId="16" fillId="6" borderId="9" xfId="103" applyFont="1" applyFill="1" applyBorder="1" applyAlignment="1">
      <alignment horizontal="left"/>
    </xf>
    <xf numFmtId="3" fontId="16" fillId="6" borderId="9" xfId="103" applyNumberFormat="1" applyFont="1" applyFill="1" applyBorder="1" applyAlignment="1">
      <alignment horizontal="right"/>
    </xf>
    <xf numFmtId="3" fontId="16" fillId="3" borderId="9" xfId="103" applyNumberFormat="1" applyFont="1" applyFill="1" applyBorder="1" applyAlignment="1">
      <alignment horizontal="right"/>
    </xf>
    <xf numFmtId="3" fontId="23" fillId="6" borderId="26" xfId="103" applyNumberFormat="1" applyFont="1" applyFill="1" applyBorder="1" applyAlignment="1">
      <alignment horizontal="right"/>
    </xf>
    <xf numFmtId="3" fontId="23" fillId="6" borderId="27" xfId="103" applyNumberFormat="1" applyFont="1" applyFill="1" applyBorder="1" applyAlignment="1">
      <alignment horizontal="right"/>
    </xf>
    <xf numFmtId="3" fontId="23" fillId="6" borderId="28" xfId="103" applyNumberFormat="1" applyFont="1" applyFill="1" applyBorder="1" applyAlignment="1">
      <alignment horizontal="right"/>
    </xf>
    <xf numFmtId="1" fontId="16" fillId="0" borderId="9" xfId="103" applyNumberFormat="1" applyFont="1" applyFill="1" applyBorder="1" applyAlignment="1">
      <alignment horizontal="right"/>
    </xf>
    <xf numFmtId="0" fontId="15" fillId="6" borderId="34" xfId="103" applyFont="1" applyFill="1" applyBorder="1" applyAlignment="1"/>
    <xf numFmtId="0" fontId="15" fillId="6" borderId="53" xfId="103" applyFont="1" applyFill="1" applyBorder="1" applyAlignment="1"/>
    <xf numFmtId="0" fontId="23" fillId="7" borderId="23" xfId="103" applyFont="1" applyFill="1" applyBorder="1" applyAlignment="1">
      <alignment horizontal="left"/>
    </xf>
    <xf numFmtId="3" fontId="23" fillId="7" borderId="23" xfId="103" applyNumberFormat="1" applyFont="1" applyFill="1" applyBorder="1" applyAlignment="1"/>
    <xf numFmtId="3" fontId="23" fillId="7" borderId="24" xfId="103" applyNumberFormat="1" applyFont="1" applyFill="1" applyBorder="1" applyAlignment="1"/>
    <xf numFmtId="3" fontId="23" fillId="7" borderId="5" xfId="103" applyNumberFormat="1" applyFont="1" applyFill="1" applyBorder="1" applyAlignment="1"/>
    <xf numFmtId="3" fontId="23" fillId="7" borderId="18" xfId="103" applyNumberFormat="1" applyFont="1" applyFill="1" applyBorder="1" applyAlignment="1"/>
    <xf numFmtId="3" fontId="23" fillId="0" borderId="23" xfId="103" applyNumberFormat="1" applyFont="1" applyFill="1" applyBorder="1" applyAlignment="1"/>
    <xf numFmtId="3" fontId="31" fillId="7" borderId="5" xfId="103" applyNumberFormat="1" applyFont="1" applyFill="1" applyBorder="1" applyAlignment="1">
      <alignment horizontal="center"/>
    </xf>
    <xf numFmtId="164" fontId="23" fillId="0" borderId="53" xfId="103" applyNumberFormat="1" applyFont="1" applyFill="1" applyBorder="1" applyAlignment="1"/>
    <xf numFmtId="164" fontId="23" fillId="7" borderId="23" xfId="103" applyNumberFormat="1" applyFont="1" applyFill="1" applyBorder="1" applyAlignment="1"/>
    <xf numFmtId="0" fontId="16" fillId="7" borderId="23" xfId="103" applyFont="1" applyFill="1" applyBorder="1" applyAlignment="1">
      <alignment horizontal="left"/>
    </xf>
    <xf numFmtId="0" fontId="16" fillId="6" borderId="15" xfId="103" applyFont="1" applyFill="1" applyBorder="1" applyAlignment="1">
      <alignment horizontal="left"/>
    </xf>
    <xf numFmtId="164" fontId="23" fillId="6" borderId="23" xfId="103" applyNumberFormat="1" applyFont="1" applyFill="1" applyBorder="1" applyAlignment="1"/>
    <xf numFmtId="0" fontId="15" fillId="6" borderId="54" xfId="103" applyFont="1" applyFill="1" applyBorder="1" applyAlignment="1"/>
    <xf numFmtId="0" fontId="23" fillId="7" borderId="49" xfId="103" applyFont="1" applyFill="1" applyBorder="1" applyAlignment="1">
      <alignment horizontal="left"/>
    </xf>
    <xf numFmtId="3" fontId="23" fillId="7" borderId="49" xfId="103" applyNumberFormat="1" applyFont="1" applyFill="1" applyBorder="1" applyAlignment="1"/>
    <xf numFmtId="3" fontId="23" fillId="7" borderId="55" xfId="103" applyNumberFormat="1" applyFont="1" applyFill="1" applyBorder="1" applyAlignment="1"/>
    <xf numFmtId="3" fontId="23" fillId="7" borderId="56" xfId="103" applyNumberFormat="1" applyFont="1" applyFill="1" applyBorder="1" applyAlignment="1"/>
    <xf numFmtId="3" fontId="23" fillId="7" borderId="57" xfId="103" applyNumberFormat="1" applyFont="1" applyFill="1" applyBorder="1" applyAlignment="1"/>
    <xf numFmtId="3" fontId="31" fillId="7" borderId="56" xfId="103" applyNumberFormat="1" applyFont="1" applyFill="1" applyBorder="1" applyAlignment="1">
      <alignment horizontal="center"/>
    </xf>
    <xf numFmtId="164" fontId="23" fillId="0" borderId="54" xfId="103" applyNumberFormat="1" applyFont="1" applyFill="1" applyBorder="1" applyAlignment="1"/>
    <xf numFmtId="164" fontId="23" fillId="6" borderId="58" xfId="103" applyNumberFormat="1" applyFont="1" applyFill="1" applyBorder="1" applyAlignment="1"/>
    <xf numFmtId="1" fontId="16" fillId="6" borderId="25" xfId="103" applyNumberFormat="1" applyFont="1" applyFill="1" applyBorder="1" applyAlignment="1"/>
    <xf numFmtId="1" fontId="23" fillId="6" borderId="0" xfId="103" applyNumberFormat="1" applyFont="1" applyFill="1" applyAlignment="1">
      <alignment horizontal="right"/>
    </xf>
    <xf numFmtId="1" fontId="16" fillId="6" borderId="59" xfId="103" applyNumberFormat="1" applyFont="1" applyFill="1" applyBorder="1" applyAlignment="1"/>
    <xf numFmtId="1" fontId="16" fillId="0" borderId="59" xfId="103" applyNumberFormat="1" applyFont="1" applyFill="1" applyBorder="1" applyAlignment="1"/>
    <xf numFmtId="0" fontId="23" fillId="6" borderId="60" xfId="103" applyFont="1" applyFill="1" applyBorder="1" applyAlignment="1">
      <alignment horizontal="left"/>
    </xf>
    <xf numFmtId="0" fontId="23" fillId="6" borderId="58" xfId="103" applyFont="1" applyFill="1" applyBorder="1" applyAlignment="1">
      <alignment horizontal="left"/>
    </xf>
    <xf numFmtId="1" fontId="16" fillId="6" borderId="48" xfId="103" applyNumberFormat="1" applyFont="1" applyFill="1" applyBorder="1" applyAlignment="1"/>
    <xf numFmtId="1" fontId="16" fillId="6" borderId="61" xfId="103" applyNumberFormat="1" applyFont="1" applyFill="1" applyBorder="1" applyAlignment="1"/>
    <xf numFmtId="3" fontId="23" fillId="6" borderId="0" xfId="103" applyNumberFormat="1" applyFont="1" applyFill="1" applyAlignment="1"/>
    <xf numFmtId="0" fontId="39" fillId="6" borderId="62" xfId="104" applyFont="1" applyFill="1" applyBorder="1" applyAlignment="1"/>
    <xf numFmtId="0" fontId="15" fillId="6" borderId="8" xfId="103" applyFont="1" applyFill="1" applyBorder="1" applyAlignment="1">
      <alignment horizontal="left"/>
    </xf>
    <xf numFmtId="166" fontId="37" fillId="6" borderId="8" xfId="103" applyNumberFormat="1" applyFont="1" applyFill="1" applyBorder="1" applyAlignment="1"/>
    <xf numFmtId="166" fontId="38" fillId="6" borderId="8" xfId="103" applyNumberFormat="1" applyFont="1" applyFill="1" applyBorder="1" applyAlignment="1"/>
    <xf numFmtId="1" fontId="16" fillId="0" borderId="0" xfId="103" applyNumberFormat="1" applyFont="1" applyFill="1" applyAlignment="1"/>
    <xf numFmtId="0" fontId="23" fillId="6" borderId="0" xfId="103" applyFont="1" applyFill="1" applyAlignment="1">
      <alignment horizontal="left"/>
    </xf>
    <xf numFmtId="1" fontId="16" fillId="6" borderId="0" xfId="103" applyNumberFormat="1" applyFont="1" applyFill="1" applyAlignment="1"/>
    <xf numFmtId="0" fontId="25" fillId="6" borderId="0" xfId="102" applyFont="1" applyFill="1" applyAlignment="1">
      <alignment horizontal="left" vertical="center"/>
    </xf>
    <xf numFmtId="1" fontId="16" fillId="6" borderId="34" xfId="103" applyNumberFormat="1" applyFont="1" applyFill="1" applyBorder="1" applyAlignment="1"/>
    <xf numFmtId="0" fontId="40" fillId="9" borderId="5" xfId="102" applyFont="1" applyFill="1" applyBorder="1" applyAlignment="1">
      <alignment horizontal="center" vertical="center"/>
    </xf>
    <xf numFmtId="0" fontId="25" fillId="6" borderId="0" xfId="102" applyFont="1" applyFill="1" applyAlignment="1">
      <alignment horizontal="right" vertical="center"/>
    </xf>
    <xf numFmtId="0" fontId="41" fillId="9" borderId="5" xfId="102" applyFont="1" applyFill="1" applyBorder="1" applyAlignment="1">
      <alignment horizontal="center" vertical="center"/>
    </xf>
    <xf numFmtId="0" fontId="23" fillId="6" borderId="0" xfId="103" applyFont="1" applyFill="1" applyAlignment="1">
      <alignment horizontal="right"/>
    </xf>
    <xf numFmtId="168" fontId="42" fillId="9" borderId="5" xfId="105" applyNumberFormat="1" applyFont="1" applyFill="1" applyBorder="1" applyAlignment="1">
      <alignment horizontal="center" vertical="center"/>
    </xf>
    <xf numFmtId="0" fontId="30" fillId="6" borderId="0" xfId="103" applyFont="1" applyFill="1" applyAlignment="1">
      <alignment horizontal="center"/>
    </xf>
    <xf numFmtId="0" fontId="30" fillId="6" borderId="0" xfId="103" applyFont="1" applyFill="1" applyAlignment="1">
      <alignment horizontal="left"/>
    </xf>
    <xf numFmtId="1" fontId="43" fillId="6" borderId="0" xfId="103" applyNumberFormat="1" applyFont="1" applyFill="1" applyAlignment="1"/>
    <xf numFmtId="0" fontId="45" fillId="6" borderId="0" xfId="103" applyFont="1" applyFill="1" applyAlignment="1"/>
    <xf numFmtId="0" fontId="31" fillId="6" borderId="0" xfId="103" applyFont="1" applyFill="1" applyAlignment="1">
      <alignment horizontal="right"/>
    </xf>
    <xf numFmtId="1" fontId="31" fillId="6" borderId="0" xfId="103" applyNumberFormat="1" applyFont="1" applyFill="1" applyAlignment="1">
      <alignment horizontal="right"/>
    </xf>
    <xf numFmtId="0" fontId="17" fillId="6" borderId="34" xfId="103" applyFont="1" applyFill="1" applyBorder="1" applyAlignment="1"/>
    <xf numFmtId="164" fontId="19" fillId="6" borderId="0" xfId="103" applyNumberFormat="1" applyFont="1" applyFill="1" applyAlignment="1">
      <alignment horizontal="left"/>
    </xf>
    <xf numFmtId="3" fontId="16" fillId="6" borderId="0" xfId="103" applyNumberFormat="1" applyFont="1" applyFill="1" applyAlignment="1"/>
    <xf numFmtId="0" fontId="31" fillId="6" borderId="0" xfId="103" applyFont="1" applyFill="1" applyAlignment="1">
      <alignment horizontal="left"/>
    </xf>
    <xf numFmtId="0" fontId="29" fillId="8" borderId="11" xfId="102" applyFont="1" applyFill="1" applyBorder="1" applyAlignment="1">
      <alignment horizontal="center" vertical="center" wrapText="1"/>
    </xf>
    <xf numFmtId="0" fontId="24" fillId="8" borderId="11" xfId="103" applyFont="1" applyFill="1" applyBorder="1" applyAlignment="1">
      <alignment horizontal="center" vertical="center" wrapText="1"/>
    </xf>
    <xf numFmtId="0" fontId="44" fillId="6" borderId="54" xfId="102" applyFont="1" applyFill="1" applyBorder="1" applyAlignment="1">
      <alignment horizontal="center" vertical="center"/>
    </xf>
    <xf numFmtId="3" fontId="46" fillId="6" borderId="54" xfId="103" applyNumberFormat="1" applyFont="1" applyFill="1" applyBorder="1" applyAlignment="1">
      <alignment horizontal="center" vertical="center"/>
    </xf>
    <xf numFmtId="167" fontId="24" fillId="9" borderId="17" xfId="102" applyNumberFormat="1" applyFont="1" applyFill="1" applyBorder="1" applyAlignment="1">
      <alignment horizontal="center" vertical="center"/>
    </xf>
    <xf numFmtId="0" fontId="47" fillId="9" borderId="5" xfId="102" applyFont="1" applyFill="1" applyBorder="1" applyAlignment="1">
      <alignment horizontal="center" vertical="center"/>
    </xf>
  </cellXfs>
  <cellStyles count="106">
    <cellStyle name="cf1" xfId="1"/>
    <cellStyle name="cf10" xfId="2"/>
    <cellStyle name="cf11" xfId="3"/>
    <cellStyle name="cf12" xfId="4"/>
    <cellStyle name="cf13" xfId="5"/>
    <cellStyle name="cf14" xfId="6"/>
    <cellStyle name="cf15" xfId="7"/>
    <cellStyle name="cf16" xfId="8"/>
    <cellStyle name="cf17" xfId="9"/>
    <cellStyle name="cf18" xfId="10"/>
    <cellStyle name="cf19" xfId="11"/>
    <cellStyle name="cf2" xfId="12"/>
    <cellStyle name="cf20" xfId="13"/>
    <cellStyle name="cf21" xfId="14"/>
    <cellStyle name="cf22" xfId="15"/>
    <cellStyle name="cf23" xfId="16"/>
    <cellStyle name="cf24" xfId="17"/>
    <cellStyle name="cf25" xfId="18"/>
    <cellStyle name="cf26" xfId="19"/>
    <cellStyle name="cf27" xfId="20"/>
    <cellStyle name="cf28" xfId="21"/>
    <cellStyle name="cf29" xfId="22"/>
    <cellStyle name="cf3" xfId="23"/>
    <cellStyle name="cf30" xfId="24"/>
    <cellStyle name="cf31" xfId="25"/>
    <cellStyle name="cf32" xfId="26"/>
    <cellStyle name="cf33" xfId="27"/>
    <cellStyle name="cf34" xfId="28"/>
    <cellStyle name="cf35" xfId="29"/>
    <cellStyle name="cf36" xfId="30"/>
    <cellStyle name="cf37" xfId="31"/>
    <cellStyle name="cf38" xfId="32"/>
    <cellStyle name="cf39" xfId="33"/>
    <cellStyle name="cf4" xfId="34"/>
    <cellStyle name="cf40" xfId="35"/>
    <cellStyle name="cf41" xfId="36"/>
    <cellStyle name="cf42" xfId="37"/>
    <cellStyle name="cf43" xfId="38"/>
    <cellStyle name="cf44" xfId="39"/>
    <cellStyle name="cf45" xfId="40"/>
    <cellStyle name="cf46" xfId="41"/>
    <cellStyle name="cf47" xfId="42"/>
    <cellStyle name="cf48" xfId="43"/>
    <cellStyle name="cf49" xfId="44"/>
    <cellStyle name="cf5" xfId="45"/>
    <cellStyle name="cf50" xfId="46"/>
    <cellStyle name="cf51" xfId="47"/>
    <cellStyle name="cf52" xfId="48"/>
    <cellStyle name="cf53" xfId="49"/>
    <cellStyle name="cf54" xfId="50"/>
    <cellStyle name="cf55" xfId="51"/>
    <cellStyle name="cf56" xfId="52"/>
    <cellStyle name="cf57" xfId="53"/>
    <cellStyle name="cf58" xfId="54"/>
    <cellStyle name="cf59" xfId="55"/>
    <cellStyle name="cf6" xfId="56"/>
    <cellStyle name="cf60" xfId="57"/>
    <cellStyle name="cf61" xfId="58"/>
    <cellStyle name="cf62" xfId="59"/>
    <cellStyle name="cf63" xfId="60"/>
    <cellStyle name="cf64" xfId="61"/>
    <cellStyle name="cf65" xfId="62"/>
    <cellStyle name="cf66" xfId="63"/>
    <cellStyle name="cf67" xfId="64"/>
    <cellStyle name="cf68" xfId="65"/>
    <cellStyle name="cf69" xfId="66"/>
    <cellStyle name="cf7" xfId="67"/>
    <cellStyle name="cf70" xfId="68"/>
    <cellStyle name="cf71" xfId="69"/>
    <cellStyle name="cf72" xfId="70"/>
    <cellStyle name="cf73" xfId="71"/>
    <cellStyle name="cf74" xfId="72"/>
    <cellStyle name="cf75" xfId="73"/>
    <cellStyle name="cf76" xfId="74"/>
    <cellStyle name="cf77" xfId="75"/>
    <cellStyle name="cf78" xfId="76"/>
    <cellStyle name="cf79" xfId="77"/>
    <cellStyle name="cf8" xfId="78"/>
    <cellStyle name="cf80" xfId="79"/>
    <cellStyle name="cf81" xfId="80"/>
    <cellStyle name="cf82" xfId="81"/>
    <cellStyle name="cf83" xfId="82"/>
    <cellStyle name="cf84" xfId="83"/>
    <cellStyle name="cf85" xfId="84"/>
    <cellStyle name="cf86" xfId="85"/>
    <cellStyle name="cf87" xfId="86"/>
    <cellStyle name="cf88" xfId="87"/>
    <cellStyle name="cf89" xfId="88"/>
    <cellStyle name="cf9" xfId="89"/>
    <cellStyle name="cf90" xfId="90"/>
    <cellStyle name="cf91" xfId="91"/>
    <cellStyle name="cf92" xfId="92"/>
    <cellStyle name="cf93" xfId="93"/>
    <cellStyle name="cf94" xfId="94"/>
    <cellStyle name="cf95" xfId="95"/>
    <cellStyle name="cf96" xfId="96"/>
    <cellStyle name="cf97" xfId="97"/>
    <cellStyle name="cf98" xfId="98"/>
    <cellStyle name="cf99" xfId="99"/>
    <cellStyle name="Comma 2" xfId="100"/>
    <cellStyle name="Hyperlink" xfId="101"/>
    <cellStyle name="Normal" xfId="0" builtinId="0" customBuiltin="1"/>
    <cellStyle name="Normal 2" xfId="102"/>
    <cellStyle name="Normal 3" xfId="103"/>
    <cellStyle name="Normal_B3_2013 2" xfId="104"/>
    <cellStyle name="Normal_BIN 7301,7311 and 6301 2" xfId="105"/>
  </cellStyles>
  <dxfs count="45">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FFFFFF"/>
        <family val="2"/>
        <charset val="204"/>
      </font>
    </dxf>
    <dxf>
      <font>
        <color rgb="FFFFFFCC"/>
        <family val="2"/>
        <charset val="204"/>
      </font>
    </dxf>
    <dxf>
      <font>
        <color rgb="FFF0FDCF"/>
        <family val="2"/>
        <charset val="204"/>
      </font>
    </dxf>
    <dxf>
      <font>
        <color rgb="FFFFFF00"/>
        <family val="2"/>
        <charset val="204"/>
      </font>
      <fill>
        <patternFill patternType="solid">
          <fgColor rgb="FF000099"/>
          <bgColor rgb="FF000099"/>
        </patternFill>
      </fill>
    </dxf>
    <dxf>
      <font>
        <color rgb="FFFFFF00"/>
        <family val="2"/>
        <charset val="204"/>
      </font>
      <numFmt numFmtId="170" formatCode="#,##0;&quot;(&quot;#,##0&quot;)&quot;"/>
      <fill>
        <patternFill patternType="solid">
          <fgColor rgb="FFFF0000"/>
          <bgColor rgb="FFFF0000"/>
        </patternFill>
      </fill>
    </dxf>
    <dxf>
      <font>
        <color rgb="FF660066"/>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800000"/>
        <family val="2"/>
        <charset val="204"/>
      </font>
      <fill>
        <patternFill patternType="solid">
          <fgColor rgb="FFFFF2CC"/>
          <bgColor rgb="FFFFF2CC"/>
        </patternFill>
      </fill>
    </dxf>
    <dxf>
      <font>
        <color rgb="FFA50021"/>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abotna\mesehcni%20kasovi%20otcheti%20i%20oborotni%20vedomosti\&#1073;&#1102;&#1076;&#1078;&#1077;&#1090;\2024\7012_B3_RUO_Lovech_31.03.2024_M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sheetName val="КОНТРОЛИ"/>
      <sheetName val="Cash-Flow"/>
      <sheetName val="Cash-Flow-Leva"/>
      <sheetName val="NAL3"/>
      <sheetName val="МАКЕТ"/>
      <sheetName val="МКО"/>
      <sheetName val="БД_ОБЩО"/>
      <sheetName val="Бюджет_общо"/>
      <sheetName val="Д103"/>
      <sheetName val="Д116"/>
      <sheetName val="Д139"/>
      <sheetName val="Д162"/>
      <sheetName val="Д163"/>
      <sheetName val="Д282"/>
      <sheetName val="Д283"/>
      <sheetName val="Д284"/>
      <sheetName val="Д301"/>
      <sheetName val="Д321"/>
      <sheetName val="Д322"/>
      <sheetName val="Д325"/>
      <sheetName val="Д326"/>
      <sheetName val="Д327"/>
      <sheetName val="Д334"/>
      <sheetName val="Д338"/>
      <sheetName val="Д389"/>
      <sheetName val="Д532"/>
      <sheetName val="Д739"/>
      <sheetName val="Д869"/>
      <sheetName val="Транс__лв_"/>
      <sheetName val="24-04_лв_"/>
      <sheetName val="36-19_лв_"/>
      <sheetName val="Данъци"/>
      <sheetName val="88-02_лв_"/>
      <sheetName val="88-03_лв_"/>
      <sheetName val="Капиталови_лв_"/>
      <sheetName val="trans"/>
      <sheetName val="Валута_ОБЩ"/>
      <sheetName val="Д388_валута"/>
      <sheetName val="Училища_в_чужбина"/>
      <sheetName val="СЕС"/>
      <sheetName val="КСФ"/>
      <sheetName val="ДЕС"/>
      <sheetName val="ДМП"/>
      <sheetName val="РА"/>
      <sheetName val="СЕС-МКО"/>
      <sheetName val="88-03_СЕС"/>
      <sheetName val="trans_СЕС"/>
      <sheetName val="Капиталови_СЕС"/>
    </sheetNames>
    <sheetDataSet>
      <sheetData sheetId="0"/>
      <sheetData sheetId="1"/>
      <sheetData sheetId="2"/>
      <sheetData sheetId="3"/>
      <sheetData sheetId="4"/>
      <sheetData sheetId="5">
        <row r="9">
          <cell r="B9" t="str">
            <v>Регионално управление на образованието-Ловеч</v>
          </cell>
          <cell r="F9">
            <v>45382</v>
          </cell>
        </row>
        <row r="12">
          <cell r="B12" t="str">
            <v xml:space="preserve">Министерство на образованието и науката </v>
          </cell>
          <cell r="E12" t="str">
            <v>код по ЕБК:</v>
          </cell>
          <cell r="F12">
            <v>1700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120</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2077</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121881</v>
          </cell>
          <cell r="H182">
            <v>0</v>
          </cell>
          <cell r="I182">
            <v>0</v>
          </cell>
          <cell r="J182">
            <v>14438</v>
          </cell>
        </row>
        <row r="185">
          <cell r="E185">
            <v>0</v>
          </cell>
          <cell r="G185">
            <v>16805</v>
          </cell>
          <cell r="H185">
            <v>0</v>
          </cell>
          <cell r="I185">
            <v>0</v>
          </cell>
          <cell r="J185">
            <v>2061</v>
          </cell>
        </row>
        <row r="191">
          <cell r="E191">
            <v>0</v>
          </cell>
          <cell r="G191">
            <v>0</v>
          </cell>
          <cell r="H191">
            <v>0</v>
          </cell>
          <cell r="I191">
            <v>0</v>
          </cell>
          <cell r="J191">
            <v>43703</v>
          </cell>
        </row>
        <row r="197">
          <cell r="E197">
            <v>0</v>
          </cell>
          <cell r="G197">
            <v>0</v>
          </cell>
          <cell r="H197">
            <v>0</v>
          </cell>
          <cell r="I197">
            <v>0</v>
          </cell>
          <cell r="J197">
            <v>0</v>
          </cell>
        </row>
        <row r="198">
          <cell r="E198">
            <v>0</v>
          </cell>
          <cell r="G198">
            <v>9837</v>
          </cell>
          <cell r="H198">
            <v>0</v>
          </cell>
          <cell r="I198">
            <v>-8</v>
          </cell>
          <cell r="J198">
            <v>0</v>
          </cell>
        </row>
        <row r="216">
          <cell r="E216">
            <v>0</v>
          </cell>
          <cell r="G216">
            <v>110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802250</v>
          </cell>
          <cell r="G379">
            <v>-17540</v>
          </cell>
          <cell r="H379">
            <v>0</v>
          </cell>
          <cell r="I379">
            <v>0</v>
          </cell>
          <cell r="J379">
            <v>0</v>
          </cell>
        </row>
        <row r="384">
          <cell r="E384">
            <v>0</v>
          </cell>
          <cell r="G384">
            <v>2245</v>
          </cell>
          <cell r="H384">
            <v>0</v>
          </cell>
          <cell r="I384">
            <v>0</v>
          </cell>
          <cell r="J384">
            <v>0</v>
          </cell>
        </row>
        <row r="387">
          <cell r="E387">
            <v>0</v>
          </cell>
          <cell r="G387">
            <v>0</v>
          </cell>
          <cell r="H387">
            <v>0</v>
          </cell>
          <cell r="I387">
            <v>0</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160602</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61323</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1121</v>
          </cell>
          <cell r="H512">
            <v>0</v>
          </cell>
          <cell r="I512">
            <v>0</v>
          </cell>
          <cell r="J512">
            <v>-1121</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8</v>
          </cell>
          <cell r="H579">
            <v>0</v>
          </cell>
          <cell r="I579">
            <v>-8</v>
          </cell>
          <cell r="J579">
            <v>0</v>
          </cell>
        </row>
        <row r="582">
          <cell r="E582">
            <v>0</v>
          </cell>
          <cell r="G582">
            <v>0</v>
          </cell>
          <cell r="H582">
            <v>0</v>
          </cell>
          <cell r="I582">
            <v>0</v>
          </cell>
          <cell r="J582">
            <v>0</v>
          </cell>
        </row>
        <row r="588">
          <cell r="G588" t="str">
            <v>Мария Тодорова</v>
          </cell>
        </row>
        <row r="591">
          <cell r="D591" t="str">
            <v>Мария Тодорова</v>
          </cell>
          <cell r="G591" t="str">
            <v>д-р Иваничка Буровска</v>
          </cell>
        </row>
        <row r="593">
          <cell r="B593">
            <v>31032024</v>
          </cell>
          <cell r="E593" t="str">
            <v>068/603806</v>
          </cell>
          <cell r="H593" t="str">
            <v>rio_lovech@mon.bg</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0</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0</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0</v>
          </cell>
          <cell r="H182">
            <v>0</v>
          </cell>
          <cell r="I182">
            <v>2606</v>
          </cell>
          <cell r="J182">
            <v>0</v>
          </cell>
        </row>
        <row r="185">
          <cell r="E185">
            <v>0</v>
          </cell>
          <cell r="G185">
            <v>0</v>
          </cell>
          <cell r="H185">
            <v>0</v>
          </cell>
          <cell r="I185">
            <v>0</v>
          </cell>
          <cell r="J185">
            <v>0</v>
          </cell>
        </row>
        <row r="191">
          <cell r="E191">
            <v>0</v>
          </cell>
          <cell r="G191">
            <v>0</v>
          </cell>
          <cell r="H191">
            <v>0</v>
          </cell>
          <cell r="I191">
            <v>860</v>
          </cell>
          <cell r="J191">
            <v>0</v>
          </cell>
        </row>
        <row r="197">
          <cell r="E197">
            <v>0</v>
          </cell>
          <cell r="G197">
            <v>0</v>
          </cell>
          <cell r="H197">
            <v>0</v>
          </cell>
          <cell r="I197">
            <v>0</v>
          </cell>
          <cell r="J197">
            <v>0</v>
          </cell>
        </row>
        <row r="198">
          <cell r="E198">
            <v>0</v>
          </cell>
          <cell r="G198">
            <v>0</v>
          </cell>
          <cell r="H198">
            <v>0</v>
          </cell>
          <cell r="I198">
            <v>0</v>
          </cell>
          <cell r="J198">
            <v>0</v>
          </cell>
        </row>
        <row r="216">
          <cell r="E216">
            <v>0</v>
          </cell>
          <cell r="G216">
            <v>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0</v>
          </cell>
          <cell r="G379">
            <v>0</v>
          </cell>
          <cell r="H379">
            <v>0</v>
          </cell>
          <cell r="I379">
            <v>0</v>
          </cell>
          <cell r="J379">
            <v>0</v>
          </cell>
        </row>
        <row r="384">
          <cell r="E384">
            <v>0</v>
          </cell>
          <cell r="G384">
            <v>0</v>
          </cell>
          <cell r="H384">
            <v>0</v>
          </cell>
          <cell r="I384">
            <v>-2245</v>
          </cell>
          <cell r="J384">
            <v>0</v>
          </cell>
        </row>
        <row r="387">
          <cell r="E387">
            <v>0</v>
          </cell>
          <cell r="G387">
            <v>0</v>
          </cell>
          <cell r="H387">
            <v>0</v>
          </cell>
          <cell r="I387">
            <v>5711</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0</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0</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0</v>
          </cell>
          <cell r="H512">
            <v>0</v>
          </cell>
          <cell r="I512">
            <v>0</v>
          </cell>
          <cell r="J512">
            <v>0</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0</v>
          </cell>
          <cell r="H579">
            <v>0</v>
          </cell>
          <cell r="I579">
            <v>0</v>
          </cell>
          <cell r="J579">
            <v>0</v>
          </cell>
        </row>
        <row r="582">
          <cell r="E582">
            <v>0</v>
          </cell>
          <cell r="G582">
            <v>0</v>
          </cell>
          <cell r="H582">
            <v>0</v>
          </cell>
          <cell r="I582">
            <v>0</v>
          </cell>
          <cell r="J582">
            <v>0</v>
          </cell>
        </row>
      </sheetData>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H254"/>
  <sheetViews>
    <sheetView tabSelected="1"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v>
      </c>
      <c r="G11" s="21">
        <f>[1]МАКЕТ!F9</f>
        <v>45382</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f>[1]МАКЕТ!E15</f>
        <v>0</v>
      </c>
      <c r="F15" s="34" t="str">
        <f>[1]МАКЕТ!F15</f>
        <v>БЮДЖЕТ</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7</v>
      </c>
      <c r="F17" s="274" t="s">
        <v>8</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0</v>
      </c>
      <c r="F22" s="90">
        <f t="shared" si="0"/>
        <v>2197</v>
      </c>
      <c r="G22" s="91">
        <f t="shared" si="0"/>
        <v>2197</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[1]МАКЕТ!E22+[1]МАКЕТ!E28+[1]МАКЕТ!E33+[1]МАКЕТ!E39+[1]МАКЕТ!E44+[1]МАКЕТ!E49+[1]МАКЕТ!E55+[1]МАКЕТ!E58+[1]МАКЕТ!E61+[1]МАКЕТ!E62+[1]МАКЕТ!E69+[1]МАКЕТ!E70+[1]МАКЕТ!E71</f>
        <v>0</v>
      </c>
      <c r="F23" s="99">
        <f>+G23+H23+I23+J23</f>
        <v>0</v>
      </c>
      <c r="G23" s="100">
        <f>[1]МАКЕТ!G22+[1]МАКЕТ!G28+[1]МАКЕТ!G33+[1]МАКЕТ!G39+[1]МАКЕТ!G44+[1]МАКЕТ!G49+[1]МАКЕТ!G55+[1]МАКЕТ!G58+[1]МАКЕТ!G61+[1]МАКЕТ!G62+[1]МАКЕТ!G69+[1]МАКЕТ!G70+[1]МАКЕТ!G71</f>
        <v>0</v>
      </c>
      <c r="H23" s="101">
        <f>[1]МАКЕТ!H22+[1]МАКЕТ!H28+[1]МАКЕТ!H33+[1]МАКЕТ!H39+[1]МАКЕТ!H44+[1]МАКЕТ!H49+[1]МАКЕТ!H55+[1]МАКЕТ!H58+[1]МАКЕТ!H61+[1]МАКЕТ!H62+[1]МАКЕТ!H69+[1]МАКЕТ!H70+[1]МАКЕТ!H71</f>
        <v>0</v>
      </c>
      <c r="I23" s="101">
        <f>[1]МАКЕТ!I22+[1]МАКЕТ!I28+[1]МАКЕТ!I33+[1]МАКЕТ!I39+[1]МАКЕТ!I44+[1]МАКЕТ!I49+[1]МАКЕТ!I55+[1]МАКЕТ!I58+[1]МАКЕТ!I61+[1]МАКЕТ!I62+[1]МАКЕТ!I69+[1]МАКЕТ!I70+[1]МАКЕТ!I71</f>
        <v>0</v>
      </c>
      <c r="J23" s="102">
        <f>[1]МАКЕТ!J22+[1]МАКЕТ!J28+[1]МАКЕТ!J33+[1]МАКЕТ!J39+[1]МАКЕТ!J44+[1]МАКЕТ!J49+[1]МАКЕТ!J55+[1]МАКЕТ!J58+[1]МАКЕТ!J61+[1]МАКЕТ!J62+[1]МАКЕТ!J69+[1]МАКЕТ!J70+[1]МАКЕТ!J71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0</v>
      </c>
      <c r="F25" s="115">
        <f t="shared" si="1"/>
        <v>2197</v>
      </c>
      <c r="G25" s="116">
        <f t="shared" si="1"/>
        <v>2197</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[1]МАКЕТ!E72</f>
        <v>0</v>
      </c>
      <c r="F26" s="121">
        <f t="shared" ref="F26:F37" si="2">+G26+H26+I26+J26</f>
        <v>0</v>
      </c>
      <c r="G26" s="122">
        <f>[1]МАКЕТ!G72</f>
        <v>0</v>
      </c>
      <c r="H26" s="123">
        <f>[1]МАКЕТ!H72</f>
        <v>0</v>
      </c>
      <c r="I26" s="123">
        <f>[1]МАКЕТ!I72</f>
        <v>0</v>
      </c>
      <c r="J26" s="124">
        <f>[1]МАКЕТ!J72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[1]МАКЕТ!E73</f>
        <v>0</v>
      </c>
      <c r="F27" s="128">
        <f t="shared" si="2"/>
        <v>0</v>
      </c>
      <c r="G27" s="129">
        <f>[1]МАКЕТ!G73</f>
        <v>0</v>
      </c>
      <c r="H27" s="130">
        <f>[1]МАКЕТ!H73</f>
        <v>0</v>
      </c>
      <c r="I27" s="130">
        <f>[1]МАКЕТ!I73</f>
        <v>0</v>
      </c>
      <c r="J27" s="131">
        <f>[1]МАКЕТ!J73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[1]МАКЕТ!E75</f>
        <v>0</v>
      </c>
      <c r="F28" s="128">
        <f t="shared" si="2"/>
        <v>0</v>
      </c>
      <c r="G28" s="129">
        <f>[1]МАКЕТ!G75</f>
        <v>0</v>
      </c>
      <c r="H28" s="130">
        <f>[1]МАКЕТ!H75</f>
        <v>0</v>
      </c>
      <c r="I28" s="130">
        <f>[1]МАКЕТ!I75</f>
        <v>0</v>
      </c>
      <c r="J28" s="131">
        <f>[1]МАКЕТ!J75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+[1]МАКЕТ!E76+[1]МАКЕТ!E77</f>
        <v>0</v>
      </c>
      <c r="F29" s="128">
        <f t="shared" si="2"/>
        <v>0</v>
      </c>
      <c r="G29" s="129">
        <f>+[1]МАКЕТ!G76+[1]МАКЕТ!G77</f>
        <v>0</v>
      </c>
      <c r="H29" s="130">
        <f>+[1]МАКЕТ!H76+[1]МАКЕТ!H77</f>
        <v>0</v>
      </c>
      <c r="I29" s="130">
        <f>+[1]МАКЕТ!I76+[1]МАКЕТ!I77</f>
        <v>0</v>
      </c>
      <c r="J29" s="131">
        <f>+[1]МАКЕТ!J76+[1]МАКЕТ!J77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[1]МАКЕТ!E87+[1]МАКЕТ!E90+[1]МАКЕТ!E91</f>
        <v>0</v>
      </c>
      <c r="F30" s="115">
        <f t="shared" si="2"/>
        <v>120</v>
      </c>
      <c r="G30" s="116">
        <f>[1]МАКЕТ!G87+[1]МАКЕТ!G90+[1]МАКЕТ!G91</f>
        <v>120</v>
      </c>
      <c r="H30" s="117">
        <f>[1]МАКЕТ!H87+[1]МАКЕТ!H90+[1]МАКЕТ!H91</f>
        <v>0</v>
      </c>
      <c r="I30" s="117">
        <f>[1]МАКЕТ!I87+[1]МАКЕТ!I90+[1]МАКЕТ!I91</f>
        <v>0</v>
      </c>
      <c r="J30" s="118">
        <f>[1]МАКЕТ!J87+[1]МАКЕТ!J90+[1]МАКЕТ!J91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[1]МАКЕТ!E105</f>
        <v>0</v>
      </c>
      <c r="F31" s="115">
        <f t="shared" si="2"/>
        <v>0</v>
      </c>
      <c r="G31" s="116">
        <f>[1]МАКЕТ!G105</f>
        <v>0</v>
      </c>
      <c r="H31" s="117">
        <f>[1]МАКЕТ!H105</f>
        <v>0</v>
      </c>
      <c r="I31" s="117">
        <f>[1]МАКЕТ!I105</f>
        <v>0</v>
      </c>
      <c r="J31" s="118">
        <f>[1]МАКЕТ!J105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[1]МАКЕТ!E109+[1]МАКЕТ!E116+[1]МАКЕТ!E132+[1]МАКЕТ!E133</f>
        <v>0</v>
      </c>
      <c r="F32" s="115">
        <f t="shared" si="2"/>
        <v>2077</v>
      </c>
      <c r="G32" s="116">
        <f>[1]МАКЕТ!G109+[1]МАКЕТ!G116+[1]МАКЕТ!G132+[1]МАКЕТ!G133</f>
        <v>2077</v>
      </c>
      <c r="H32" s="117">
        <f>[1]МАКЕТ!H109+[1]МАКЕТ!H116+[1]МАКЕТ!H132+[1]МАКЕТ!H133</f>
        <v>0</v>
      </c>
      <c r="I32" s="117">
        <f>[1]МАКЕТ!I109+[1]МАКЕТ!I116+[1]МАКЕТ!I132+[1]МАКЕТ!I133</f>
        <v>0</v>
      </c>
      <c r="J32" s="118">
        <f>[1]МАКЕТ!J109+[1]МАКЕТ!J116+[1]МАКЕТ!J132+[1]МАКЕТ!J133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[1]МАКЕТ!E120</f>
        <v>0</v>
      </c>
      <c r="F33" s="108">
        <f t="shared" si="2"/>
        <v>0</v>
      </c>
      <c r="G33" s="109">
        <f>[1]МАКЕТ!G120</f>
        <v>0</v>
      </c>
      <c r="H33" s="110">
        <f>[1]МАКЕТ!H120</f>
        <v>0</v>
      </c>
      <c r="I33" s="110">
        <f>[1]МАКЕТ!I120</f>
        <v>0</v>
      </c>
      <c r="J33" s="111">
        <f>[1]МАКЕТ!J120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+[1]МАКЕТ!E134</f>
        <v>0</v>
      </c>
      <c r="F36" s="115">
        <f t="shared" si="2"/>
        <v>0</v>
      </c>
      <c r="G36" s="116">
        <f>+[1]МАКЕТ!G134</f>
        <v>0</v>
      </c>
      <c r="H36" s="117">
        <f>+[1]МАКЕТ!H134</f>
        <v>0</v>
      </c>
      <c r="I36" s="117">
        <f>+[1]МАКЕТ!I134</f>
        <v>0</v>
      </c>
      <c r="J36" s="118">
        <f>+[1]МАКЕТ!J134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[1]МАКЕТ!E137+[1]МАКЕТ!E146+[1]МАКЕТ!E155</f>
        <v>0</v>
      </c>
      <c r="F37" s="115">
        <f t="shared" si="2"/>
        <v>0</v>
      </c>
      <c r="G37" s="116">
        <f>[1]МАКЕТ!G137+[1]МАКЕТ!G146+[1]МАКЕТ!G155</f>
        <v>0</v>
      </c>
      <c r="H37" s="117">
        <f>[1]МАКЕТ!H137+[1]МАКЕТ!H146+[1]МАКЕТ!H155</f>
        <v>0</v>
      </c>
      <c r="I37" s="117">
        <f>[1]МАКЕТ!I137+[1]МАКЕТ!I146+[1]МАКЕТ!I155</f>
        <v>0</v>
      </c>
      <c r="J37" s="118">
        <f>[1]МАКЕТ!J137+[1]МАКЕТ!J146+[1]МАКЕТ!J155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0</v>
      </c>
      <c r="F38" s="90">
        <f t="shared" si="3"/>
        <v>208827</v>
      </c>
      <c r="G38" s="91">
        <f t="shared" si="3"/>
        <v>148633</v>
      </c>
      <c r="H38" s="92">
        <f t="shared" si="3"/>
        <v>0</v>
      </c>
      <c r="I38" s="92">
        <f t="shared" si="3"/>
        <v>-8</v>
      </c>
      <c r="J38" s="93">
        <f t="shared" si="3"/>
        <v>60202</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[1]МАКЕТ!E182</f>
        <v>0</v>
      </c>
      <c r="F39" s="99">
        <f t="shared" ref="F39:F53" si="4">+G39+H39+I39+J39</f>
        <v>136319</v>
      </c>
      <c r="G39" s="100">
        <f>[1]МАКЕТ!G182</f>
        <v>121881</v>
      </c>
      <c r="H39" s="101">
        <f>[1]МАКЕТ!H182</f>
        <v>0</v>
      </c>
      <c r="I39" s="101">
        <f>[1]МАКЕТ!I182</f>
        <v>0</v>
      </c>
      <c r="J39" s="102">
        <f>[1]МАКЕТ!J182</f>
        <v>14438</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[1]МАКЕТ!E185</f>
        <v>0</v>
      </c>
      <c r="F40" s="115">
        <f t="shared" si="4"/>
        <v>18866</v>
      </c>
      <c r="G40" s="116">
        <f>[1]МАКЕТ!G185</f>
        <v>16805</v>
      </c>
      <c r="H40" s="117">
        <f>[1]МАКЕТ!H185</f>
        <v>0</v>
      </c>
      <c r="I40" s="117">
        <f>[1]МАКЕТ!I185</f>
        <v>0</v>
      </c>
      <c r="J40" s="118">
        <f>[1]МАКЕТ!J185</f>
        <v>2061</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+[1]МАКЕТ!E191+[1]МАКЕТ!E197</f>
        <v>0</v>
      </c>
      <c r="F41" s="115">
        <f t="shared" si="4"/>
        <v>43703</v>
      </c>
      <c r="G41" s="116">
        <f>+[1]МАКЕТ!G191+[1]МАКЕТ!G197</f>
        <v>0</v>
      </c>
      <c r="H41" s="117">
        <f>+[1]МАКЕТ!H191+[1]МАКЕТ!H197</f>
        <v>0</v>
      </c>
      <c r="I41" s="117">
        <f>+[1]МАКЕТ!I191+[1]МАКЕТ!I197</f>
        <v>0</v>
      </c>
      <c r="J41" s="118">
        <f>+[1]МАКЕТ!J191+[1]МАКЕТ!J197</f>
        <v>43703</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+[1]МАКЕТ!E198+[1]МАКЕТ!E216+[1]МАКЕТ!E263</f>
        <v>0</v>
      </c>
      <c r="F42" s="115">
        <f t="shared" si="4"/>
        <v>9939</v>
      </c>
      <c r="G42" s="116">
        <f>+[1]МАКЕТ!G198+[1]МАКЕТ!G216+[1]МАКЕТ!G263</f>
        <v>9947</v>
      </c>
      <c r="H42" s="117">
        <f>+[1]МАКЕТ!H198+[1]МАКЕТ!H216+[1]МАКЕТ!H263</f>
        <v>0</v>
      </c>
      <c r="I42" s="117">
        <f>+[1]МАКЕТ!I198+[1]МАКЕТ!I216+[1]МАКЕТ!I263</f>
        <v>-8</v>
      </c>
      <c r="J42" s="118">
        <f>+[1]МАКЕТ!J198+[1]МАКЕТ!J216+[1]МАКЕТ!J263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+[1]МАКЕТ!E220+[1]МАКЕТ!E226+[1]МАКЕТ!E229+[1]МАКЕТ!E230+[1]МАКЕТ!E231+[1]МАКЕТ!E232+[1]МАКЕТ!E233</f>
        <v>0</v>
      </c>
      <c r="F43" s="108">
        <f t="shared" si="4"/>
        <v>0</v>
      </c>
      <c r="G43" s="109">
        <f>+[1]МАКЕТ!G220+[1]МАКЕТ!G226+[1]МАКЕТ!G229+[1]МАКЕТ!G230+[1]МАКЕТ!G231+[1]МАКЕТ!G232+[1]МАКЕТ!G233</f>
        <v>0</v>
      </c>
      <c r="H43" s="110">
        <f>+[1]МАКЕТ!H220+[1]МАКЕТ!H226+[1]МАКЕТ!H229+[1]МАКЕТ!H230+[1]МАКЕТ!H231+[1]МАКЕТ!H232+[1]МАКЕТ!H233</f>
        <v>0</v>
      </c>
      <c r="I43" s="110">
        <f>+[1]МАКЕТ!I220+[1]МАКЕТ!I226+[1]МАКЕТ!I229+[1]МАКЕТ!I230+[1]МАКЕТ!I231+[1]МАКЕТ!I232+[1]МАКЕТ!I233</f>
        <v>0</v>
      </c>
      <c r="J43" s="111">
        <f>+[1]МАКЕТ!J220+[1]МАКЕТ!J226+[1]МАКЕТ!J229+[1]МАКЕТ!J230+[1]МАКЕТ!J231+[1]МАКЕТ!J232+[1]МАКЕТ!J233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+[1]МАКЕТ!E229+[1]МАКЕТ!E230+[1]МАКЕТ!E231+[1]МАКЕТ!E232+[1]МАКЕТ!E235+[1]МАКЕТ!E236+[1]МАКЕТ!E239</f>
        <v>0</v>
      </c>
      <c r="F44" s="156">
        <f t="shared" si="4"/>
        <v>0</v>
      </c>
      <c r="G44" s="157">
        <f>+[1]МАКЕТ!G229+[1]МАКЕТ!G230+[1]МАКЕТ!G231+[1]МАКЕТ!G232+[1]МАКЕТ!G235+[1]МАКЕТ!G236+[1]МАКЕТ!G239</f>
        <v>0</v>
      </c>
      <c r="H44" s="158">
        <f>+[1]МАКЕТ!H229+[1]МАКЕТ!H230+[1]МАКЕТ!H231+[1]МАКЕТ!H232+[1]МАКЕТ!H235+[1]МАКЕТ!H236+[1]МАКЕТ!H239</f>
        <v>0</v>
      </c>
      <c r="I44" s="159">
        <f>+[1]МАКЕТ!I229+[1]МАКЕТ!I230+[1]МАКЕТ!I231+[1]МАКЕТ!I232+[1]МАКЕТ!I235+[1]МАКЕТ!I236+[1]МАКЕТ!I239</f>
        <v>0</v>
      </c>
      <c r="J44" s="160">
        <f>+[1]МАКЕТ!J229+[1]МАКЕТ!J230+[1]МАКЕТ!J231+[1]МАКЕТ!J232+[1]МАКЕТ!J235+[1]МАКЕТ!J236+[1]МАКЕТ!J239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+[1]МАКЕТ!E247+[1]МАКЕТ!E248+[1]МАКЕТ!E249+[1]МАКЕТ!E250</f>
        <v>0</v>
      </c>
      <c r="F45" s="121">
        <f t="shared" si="4"/>
        <v>0</v>
      </c>
      <c r="G45" s="122">
        <f>+[1]МАКЕТ!G247+[1]МАКЕТ!G248+[1]МАКЕТ!G249+[1]МАКЕТ!G250</f>
        <v>0</v>
      </c>
      <c r="H45" s="123">
        <f>+[1]МАКЕТ!H247+[1]МАКЕТ!H248+[1]МАКЕТ!H249+[1]МАКЕТ!H250</f>
        <v>0</v>
      </c>
      <c r="I45" s="123">
        <f>+[1]МАКЕТ!I247+[1]МАКЕТ!I248+[1]МАКЕТ!I249+[1]МАКЕТ!I250</f>
        <v>0</v>
      </c>
      <c r="J45" s="124">
        <f>+[1]МАКЕТ!J247+[1]МАКЕТ!J248+[1]МАКЕТ!J249+[1]МАКЕТ!J250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+[1]МАКЕТ!E248</f>
        <v>0</v>
      </c>
      <c r="F46" s="156">
        <f t="shared" si="4"/>
        <v>0</v>
      </c>
      <c r="G46" s="157">
        <f>+[1]МАКЕТ!G248</f>
        <v>0</v>
      </c>
      <c r="H46" s="158">
        <f>+[1]МАКЕТ!H248</f>
        <v>0</v>
      </c>
      <c r="I46" s="159">
        <f>+[1]МАКЕТ!I248</f>
        <v>0</v>
      </c>
      <c r="J46" s="160">
        <f>+[1]МАКЕТ!J248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+[1]МАКЕТ!E257+[1]МАКЕТ!E261+[1]МАКЕТ!E262+[1]МАКЕТ!E264</f>
        <v>0</v>
      </c>
      <c r="F47" s="115">
        <f t="shared" si="4"/>
        <v>0</v>
      </c>
      <c r="G47" s="116">
        <f>+[1]МАКЕТ!G257+[1]МАКЕТ!G261+[1]МАКЕТ!G262+[1]МАКЕТ!G264</f>
        <v>0</v>
      </c>
      <c r="H47" s="117">
        <f>+[1]МАКЕТ!H257+[1]МАКЕТ!H261+[1]МАКЕТ!H262+[1]МАКЕТ!H264</f>
        <v>0</v>
      </c>
      <c r="I47" s="117">
        <f>+[1]МАКЕТ!I257+[1]МАКЕТ!I261+[1]МАКЕТ!I262+[1]МАКЕТ!I264</f>
        <v>0</v>
      </c>
      <c r="J47" s="118">
        <f>+[1]МАКЕТ!J257+[1]МАКЕТ!J261+[1]МАКЕТ!J262+[1]МАКЕТ!J264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[1]МАКЕТ!E267+[1]МАКЕТ!E268+[1]МАКЕТ!E276+[1]МАКЕТ!E279</f>
        <v>0</v>
      </c>
      <c r="F48" s="115">
        <f t="shared" si="4"/>
        <v>0</v>
      </c>
      <c r="G48" s="116">
        <f>[1]МАКЕТ!G267+[1]МАКЕТ!G268+[1]МАКЕТ!G276+[1]МАКЕТ!G279</f>
        <v>0</v>
      </c>
      <c r="H48" s="117">
        <f>[1]МАКЕТ!H267+[1]МАКЕТ!H268+[1]МАКЕТ!H276+[1]МАКЕТ!H279</f>
        <v>0</v>
      </c>
      <c r="I48" s="117">
        <f>[1]МАКЕТ!I267+[1]МАКЕТ!I268+[1]МАКЕТ!I276+[1]МАКЕТ!I279</f>
        <v>0</v>
      </c>
      <c r="J48" s="118">
        <f>[1]МАКЕТ!J267+[1]МАКЕТ!J268+[1]МАКЕТ!J276+[1]МАКЕТ!J279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+[1]МАКЕТ!E280</f>
        <v>0</v>
      </c>
      <c r="F49" s="115">
        <f t="shared" si="4"/>
        <v>0</v>
      </c>
      <c r="G49" s="116">
        <f>+[1]МАКЕТ!G280</f>
        <v>0</v>
      </c>
      <c r="H49" s="117">
        <f>+[1]МАКЕТ!H280</f>
        <v>0</v>
      </c>
      <c r="I49" s="117">
        <f>+[1]МАКЕТ!I280</f>
        <v>0</v>
      </c>
      <c r="J49" s="118">
        <f>+[1]МАКЕТ!J280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+[1]МАКЕТ!E285</f>
        <v>0</v>
      </c>
      <c r="F50" s="108">
        <f t="shared" si="4"/>
        <v>0</v>
      </c>
      <c r="G50" s="109">
        <f>+[1]МАКЕТ!G285</f>
        <v>0</v>
      </c>
      <c r="H50" s="110">
        <f>+[1]МАКЕТ!H285</f>
        <v>0</v>
      </c>
      <c r="I50" s="110">
        <f>+[1]МАКЕТ!I285</f>
        <v>0</v>
      </c>
      <c r="J50" s="111">
        <f>+[1]МАКЕТ!J285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[1]МАКЕТ!E286</f>
        <v>0</v>
      </c>
      <c r="F51" s="156">
        <f t="shared" si="4"/>
        <v>0</v>
      </c>
      <c r="G51" s="157">
        <f>[1]МАКЕТ!G286</f>
        <v>0</v>
      </c>
      <c r="H51" s="158">
        <f>[1]МАКЕТ!H286</f>
        <v>0</v>
      </c>
      <c r="I51" s="158">
        <f>[1]МАКЕТ!I286</f>
        <v>0</v>
      </c>
      <c r="J51" s="160">
        <f>[1]МАКЕТ!J286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[1]МАКЕТ!E288</f>
        <v>0</v>
      </c>
      <c r="F52" s="156">
        <f t="shared" si="4"/>
        <v>0</v>
      </c>
      <c r="G52" s="157">
        <f>[1]МАКЕТ!G288</f>
        <v>0</v>
      </c>
      <c r="H52" s="158">
        <f>[1]МАКЕТ!H288</f>
        <v>0</v>
      </c>
      <c r="I52" s="158">
        <f>[1]МАКЕТ!I288</f>
        <v>0</v>
      </c>
      <c r="J52" s="160">
        <f>[1]МАКЕТ!J288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+[1]МАКЕТ!E289</f>
        <v>0</v>
      </c>
      <c r="F53" s="166">
        <f t="shared" si="4"/>
        <v>0</v>
      </c>
      <c r="G53" s="167">
        <f>+[1]МАКЕТ!G289</f>
        <v>0</v>
      </c>
      <c r="H53" s="168">
        <f>+[1]МАКЕТ!H289</f>
        <v>0</v>
      </c>
      <c r="I53" s="168">
        <f>+[1]МАКЕТ!I289</f>
        <v>0</v>
      </c>
      <c r="J53" s="169">
        <f>+[1]МАКЕТ!J289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802250</v>
      </c>
      <c r="F54" s="175">
        <f t="shared" si="5"/>
        <v>206630</v>
      </c>
      <c r="G54" s="176">
        <f t="shared" si="5"/>
        <v>145307</v>
      </c>
      <c r="H54" s="177">
        <f t="shared" si="5"/>
        <v>0</v>
      </c>
      <c r="I54" s="178">
        <f t="shared" si="5"/>
        <v>0</v>
      </c>
      <c r="J54" s="179">
        <f t="shared" si="5"/>
        <v>61323</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+[1]МАКЕТ!E349+[1]МАКЕТ!E363+[1]МАКЕТ!E376</f>
        <v>0</v>
      </c>
      <c r="F55" s="121">
        <f t="shared" ref="F55:F61" si="6">+G55+H55+I55+J55</f>
        <v>0</v>
      </c>
      <c r="G55" s="122">
        <f>+[1]МАКЕТ!G349+[1]МАКЕТ!G363+[1]МАКЕТ!G376</f>
        <v>0</v>
      </c>
      <c r="H55" s="123">
        <f>+[1]МАКЕТ!H349+[1]МАКЕТ!H363+[1]МАКЕТ!H376</f>
        <v>0</v>
      </c>
      <c r="I55" s="123">
        <f>+[1]МАКЕТ!I349+[1]МАКЕТ!I363+[1]МАКЕТ!I376</f>
        <v>0</v>
      </c>
      <c r="J55" s="124">
        <f>+[1]МАКЕТ!J349+[1]МАКЕТ!J363+[1]МАКЕТ!J376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+[1]МАКЕТ!E371+[1]МАКЕТ!E379+[1]МАКЕТ!E384+[1]МАКЕТ!E387+[1]МАКЕТ!E390+[1]МАКЕТ!E393+[1]МАКЕТ!E394+[1]МАКЕТ!E397+[1]МАКЕТ!E410+[1]МАКЕТ!E411+[1]МАКЕТ!E412+[1]МАКЕТ!E413+[1]МАКЕТ!E414</f>
        <v>802250</v>
      </c>
      <c r="F56" s="115">
        <f t="shared" si="6"/>
        <v>145307</v>
      </c>
      <c r="G56" s="116">
        <f>+[1]МАКЕТ!G371+[1]МАКЕТ!G379+[1]МАКЕТ!G384+[1]МАКЕТ!G387+[1]МАКЕТ!G390+[1]МАКЕТ!G393+[1]МАКЕТ!G394+[1]МАКЕТ!G397+[1]МАКЕТ!G410+[1]МАКЕТ!G411+[1]МАКЕТ!G412+[1]МАКЕТ!G413+[1]МАКЕТ!G414</f>
        <v>145307</v>
      </c>
      <c r="H56" s="117">
        <f>+[1]МАКЕТ!H371+[1]МАКЕТ!H379+[1]МАКЕТ!H384+[1]МАКЕТ!H387+[1]МАКЕТ!H390+[1]МАКЕТ!H393+[1]МАКЕТ!H394+[1]МАКЕТ!H397+[1]МАКЕТ!H410+[1]МАКЕТ!H411+[1]МАКЕТ!H412+[1]МАКЕТ!H413+[1]МАКЕТ!H414</f>
        <v>0</v>
      </c>
      <c r="I56" s="117">
        <f>+[1]МАКЕТ!I371+[1]МАКЕТ!I379+[1]МАКЕТ!I384+[1]МАКЕТ!I387+[1]МАКЕТ!I390+[1]МАКЕТ!I393+[1]МАКЕТ!I394+[1]МАКЕТ!I397+[1]МАКЕТ!I410+[1]МАКЕТ!I411+[1]МАКЕТ!I412+[1]МАКЕТ!I413+[1]МАКЕТ!I414</f>
        <v>0</v>
      </c>
      <c r="J56" s="118">
        <f>+[1]МАКЕТ!J371+[1]МАКЕТ!J379+[1]МАКЕТ!J384+[1]МАКЕТ!J387+[1]МАКЕТ!J390+[1]МАКЕТ!J393+[1]МАКЕТ!J394+[1]МАКЕТ!J397+[1]МАКЕТ!J410+[1]МАКЕТ!J411+[1]МАКЕТ!J412+[1]МАКЕТ!J413+[1]МАКЕТ!J414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+[1]МАКЕТ!E410+[1]МАКЕТ!E411+[1]МАКЕТ!E412+[1]МАКЕТ!E413+[1]МАКЕТ!E414</f>
        <v>0</v>
      </c>
      <c r="F57" s="108">
        <f t="shared" si="6"/>
        <v>0</v>
      </c>
      <c r="G57" s="109">
        <f>+[1]МАКЕТ!G410+[1]МАКЕТ!G411+[1]МАКЕТ!G412+[1]МАКЕТ!G413+[1]МАКЕТ!G414</f>
        <v>0</v>
      </c>
      <c r="H57" s="110">
        <f>+[1]МАКЕТ!H410+[1]МАКЕТ!H411+[1]МАКЕТ!H412+[1]МАКЕТ!H413+[1]МАКЕТ!H414</f>
        <v>0</v>
      </c>
      <c r="I57" s="110">
        <f>+[1]МАКЕТ!I410+[1]МАКЕТ!I411+[1]МАКЕТ!I412+[1]МАКЕТ!I413+[1]МАКЕТ!I414</f>
        <v>0</v>
      </c>
      <c r="J57" s="111">
        <f>+[1]МАКЕТ!J410+[1]МАКЕТ!J411+[1]МАКЕТ!J412+[1]МАКЕТ!J413+[1]МАКЕТ!J414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[1]МАКЕТ!E393</f>
        <v>0</v>
      </c>
      <c r="F58" s="115">
        <f t="shared" si="6"/>
        <v>0</v>
      </c>
      <c r="G58" s="116">
        <f>[1]МАКЕТ!G393</f>
        <v>0</v>
      </c>
      <c r="H58" s="117">
        <f>[1]МАКЕТ!H393</f>
        <v>0</v>
      </c>
      <c r="I58" s="117">
        <f>[1]МАКЕТ!I393</f>
        <v>0</v>
      </c>
      <c r="J58" s="118">
        <f>[1]МАКЕТ!J393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[1]МАКЕТ!E400</f>
        <v>0</v>
      </c>
      <c r="F60" s="115">
        <f t="shared" si="6"/>
        <v>61323</v>
      </c>
      <c r="G60" s="116">
        <f>[1]МАКЕТ!G400</f>
        <v>0</v>
      </c>
      <c r="H60" s="117">
        <f>[1]МАКЕТ!H400</f>
        <v>0</v>
      </c>
      <c r="I60" s="117">
        <f>[1]МАКЕТ!I400</f>
        <v>0</v>
      </c>
      <c r="J60" s="118">
        <f>[1]МАКЕТ!J400</f>
        <v>61323</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+[1]МАКЕТ!E240</f>
        <v>0</v>
      </c>
      <c r="F61" s="186">
        <f t="shared" si="6"/>
        <v>0</v>
      </c>
      <c r="G61" s="187">
        <f>+[1]МАКЕТ!G240</f>
        <v>0</v>
      </c>
      <c r="H61" s="188">
        <f>+[1]МАКЕТ!H240</f>
        <v>0</v>
      </c>
      <c r="I61" s="188">
        <f>+[1]МАКЕТ!I240</f>
        <v>0</v>
      </c>
      <c r="J61" s="189">
        <f>+[1]МАКЕТ!J240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802250</v>
      </c>
      <c r="F62" s="194">
        <f t="shared" si="7"/>
        <v>0</v>
      </c>
      <c r="G62" s="195">
        <f t="shared" si="7"/>
        <v>-1129</v>
      </c>
      <c r="H62" s="196">
        <f t="shared" si="7"/>
        <v>0</v>
      </c>
      <c r="I62" s="196">
        <f t="shared" si="7"/>
        <v>8</v>
      </c>
      <c r="J62" s="197">
        <f t="shared" si="7"/>
        <v>1121</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t="str">
        <f>+IF(+SUM(E$63:J$63)=0,0,"Контрола: дефицит/излишък = финансиране с обратен знак (V. + VІ. = 0)")</f>
        <v>Контрола: дефицит/излишък = финансиране с обратен знак (V. + VІ. = 0)</v>
      </c>
      <c r="C63" s="200"/>
      <c r="D63" s="200"/>
      <c r="E63" s="201">
        <f t="shared" ref="E63:J63" si="8">+E$62+E$64</f>
        <v>802250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1129</v>
      </c>
      <c r="H64" s="206">
        <f t="shared" si="9"/>
        <v>0</v>
      </c>
      <c r="I64" s="206">
        <f t="shared" si="9"/>
        <v>-8</v>
      </c>
      <c r="J64" s="207">
        <f t="shared" si="9"/>
        <v>-1121</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+[1]МАКЕТ!E470+[1]МАКЕТ!E471+[1]МАКЕТ!E474+[1]МАКЕТ!E475+[1]МАКЕТ!E478+[1]МАКЕТ!E479+[1]МАКЕТ!E483</f>
        <v>0</v>
      </c>
      <c r="F67" s="220">
        <f t="shared" ref="F67:F74" si="11">+G67+H67+I67+J67</f>
        <v>0</v>
      </c>
      <c r="G67" s="221">
        <f>+[1]МАКЕТ!G470+[1]МАКЕТ!G471+[1]МАКЕТ!G474+[1]МАКЕТ!G475+[1]МАКЕТ!G478+[1]МАКЕТ!G479+[1]МАКЕТ!G483</f>
        <v>0</v>
      </c>
      <c r="H67" s="222">
        <f>+[1]МАКЕТ!H470+[1]МАКЕТ!H471+[1]МАКЕТ!H474+[1]МАКЕТ!H475+[1]МАКЕТ!H478+[1]МАКЕТ!H479+[1]МАКЕТ!H483</f>
        <v>0</v>
      </c>
      <c r="I67" s="222">
        <f>+[1]МАКЕТ!I470+[1]МАКЕТ!I471+[1]МАКЕТ!I474+[1]МАКЕТ!I475+[1]МАКЕТ!I478+[1]МАКЕТ!I479+[1]МАКЕТ!I483</f>
        <v>0</v>
      </c>
      <c r="J67" s="223">
        <f>+[1]МАКЕТ!J470+[1]МАКЕТ!J471+[1]МАКЕТ!J474+[1]МАКЕТ!J475+[1]МАКЕТ!J478+[1]МАКЕТ!J479+[1]МАКЕТ!J483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+[1]МАКЕТ!E472+[1]МАКЕТ!E473+[1]МАКЕТ!E476+[1]МАКЕТ!E477+[1]МАКЕТ!E480+[1]МАКЕТ!E481+[1]МАКЕТ!E482+[1]МАКЕТ!E484</f>
        <v>0</v>
      </c>
      <c r="F68" s="220">
        <f t="shared" si="11"/>
        <v>0</v>
      </c>
      <c r="G68" s="221">
        <f>+[1]МАКЕТ!G472+[1]МАКЕТ!G473+[1]МАКЕТ!G476+[1]МАКЕТ!G477+[1]МАКЕТ!G480+[1]МАКЕТ!G481+[1]МАКЕТ!G482+[1]МАКЕТ!G484</f>
        <v>0</v>
      </c>
      <c r="H68" s="222">
        <f>+[1]МАКЕТ!H472+[1]МАКЕТ!H473+[1]МАКЕТ!H476+[1]МАКЕТ!H477+[1]МАКЕТ!H480+[1]МАКЕТ!H481+[1]МАКЕТ!H482+[1]МАКЕТ!H484</f>
        <v>0</v>
      </c>
      <c r="I68" s="222">
        <f>+[1]МАКЕТ!I472+[1]МАКЕТ!I473+[1]МАКЕТ!I476+[1]МАКЕТ!I477+[1]МАКЕТ!I480+[1]МАКЕТ!I481+[1]МАКЕТ!I482+[1]МАКЕТ!I484</f>
        <v>0</v>
      </c>
      <c r="J68" s="223">
        <f>+[1]МАКЕТ!J472+[1]МАКЕТ!J473+[1]МАКЕТ!J476+[1]МАКЕТ!J477+[1]МАКЕТ!J480+[1]МАКЕТ!J481+[1]МАКЕТ!J482+[1]МАКЕТ!J484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+[1]МАКЕТ!E485</f>
        <v>0</v>
      </c>
      <c r="F69" s="220">
        <f t="shared" si="11"/>
        <v>0</v>
      </c>
      <c r="G69" s="221">
        <f>+[1]МАКЕТ!G485</f>
        <v>0</v>
      </c>
      <c r="H69" s="222">
        <f>+[1]МАКЕТ!H485</f>
        <v>0</v>
      </c>
      <c r="I69" s="222">
        <f>+[1]МАКЕТ!I485</f>
        <v>0</v>
      </c>
      <c r="J69" s="223">
        <f>+[1]МАКЕТ!J485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+[1]МАКЕТ!E490</f>
        <v>0</v>
      </c>
      <c r="F70" s="220">
        <f t="shared" si="11"/>
        <v>0</v>
      </c>
      <c r="G70" s="221">
        <f>+[1]МАКЕТ!G490</f>
        <v>0</v>
      </c>
      <c r="H70" s="222">
        <f>+[1]МАКЕТ!H490</f>
        <v>0</v>
      </c>
      <c r="I70" s="222">
        <f>+[1]МАКЕТ!I490</f>
        <v>0</v>
      </c>
      <c r="J70" s="223">
        <f>+[1]МАКЕТ!J490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+[1]МАКЕТ!E530</f>
        <v>0</v>
      </c>
      <c r="F71" s="220">
        <f t="shared" si="11"/>
        <v>0</v>
      </c>
      <c r="G71" s="221">
        <f>+[1]МАКЕТ!G530</f>
        <v>0</v>
      </c>
      <c r="H71" s="222">
        <f>+[1]МАКЕТ!H530</f>
        <v>0</v>
      </c>
      <c r="I71" s="222">
        <f>+[1]МАКЕТ!I530</f>
        <v>0</v>
      </c>
      <c r="J71" s="223">
        <f>+[1]МАКЕТ!J530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+[1]МАКЕТ!E569+[1]МАКЕТ!E570</f>
        <v>0</v>
      </c>
      <c r="F72" s="220">
        <f t="shared" si="11"/>
        <v>0</v>
      </c>
      <c r="G72" s="221">
        <f>+[1]МАКЕТ!G569+[1]МАКЕТ!G570</f>
        <v>0</v>
      </c>
      <c r="H72" s="222">
        <f>+[1]МАКЕТ!H569+[1]МАКЕТ!H570</f>
        <v>0</v>
      </c>
      <c r="I72" s="222">
        <f>+[1]МАКЕТ!I569+[1]МАКЕТ!I570</f>
        <v>0</v>
      </c>
      <c r="J72" s="223">
        <f>+[1]МАКЕТ!J569+[1]МАКЕТ!J570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+[1]МАКЕТ!E571+[1]МАКЕТ!E572+[1]МАКЕТ!E573</f>
        <v>0</v>
      </c>
      <c r="F73" s="220">
        <f t="shared" si="11"/>
        <v>0</v>
      </c>
      <c r="G73" s="221">
        <f>+[1]МАКЕТ!G571+[1]МАКЕТ!G572+[1]МАКЕТ!G573</f>
        <v>0</v>
      </c>
      <c r="H73" s="222">
        <f>+[1]МАКЕТ!H571+[1]МАКЕТ!H572+[1]МАКЕТ!H573</f>
        <v>0</v>
      </c>
      <c r="I73" s="222">
        <f>+[1]МАКЕТ!I571+[1]МАКЕТ!I572+[1]МАКЕТ!I573</f>
        <v>0</v>
      </c>
      <c r="J73" s="223">
        <f>+[1]МАКЕТ!J571+[1]МАКЕТ!J572+[1]МАКЕТ!J573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[1]МАКЕТ!E449</f>
        <v>0</v>
      </c>
      <c r="F74" s="121">
        <f t="shared" si="11"/>
        <v>0</v>
      </c>
      <c r="G74" s="122">
        <f>[1]МАКЕТ!G449</f>
        <v>0</v>
      </c>
      <c r="H74" s="123">
        <f>[1]МАКЕТ!H449</f>
        <v>0</v>
      </c>
      <c r="I74" s="123">
        <f>[1]МАКЕТ!I449</f>
        <v>0</v>
      </c>
      <c r="J74" s="124">
        <f>[1]МАКЕТ!J449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+[1]МАКЕТ!E454+[1]МАКЕТ!E457</f>
        <v>0</v>
      </c>
      <c r="F76" s="220">
        <f t="shared" ref="F76:F83" si="13">+G76+H76+I76+J76</f>
        <v>0</v>
      </c>
      <c r="G76" s="221">
        <f>+[1]МАКЕТ!G454+[1]МАКЕТ!G457</f>
        <v>0</v>
      </c>
      <c r="H76" s="222">
        <f>+[1]МАКЕТ!H454+[1]МАКЕТ!H457</f>
        <v>0</v>
      </c>
      <c r="I76" s="222">
        <f>+[1]МАКЕТ!I454+[1]МАКЕТ!I457</f>
        <v>0</v>
      </c>
      <c r="J76" s="223">
        <f>+[1]МАКЕТ!J454+[1]МАКЕТ!J457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+[1]МАКЕТ!E455+[1]МАКЕТ!E458</f>
        <v>0</v>
      </c>
      <c r="F77" s="220">
        <f t="shared" si="13"/>
        <v>0</v>
      </c>
      <c r="G77" s="221">
        <f>+[1]МАКЕТ!G455+[1]МАКЕТ!G458</f>
        <v>0</v>
      </c>
      <c r="H77" s="222">
        <f>+[1]МАКЕТ!H455+[1]МАКЕТ!H458</f>
        <v>0</v>
      </c>
      <c r="I77" s="222">
        <f>+[1]МАКЕТ!I455+[1]МАКЕТ!I458</f>
        <v>0</v>
      </c>
      <c r="J77" s="223">
        <f>+[1]МАКЕТ!J455+[1]МАКЕТ!J458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[1]МАКЕТ!E459</f>
        <v>0</v>
      </c>
      <c r="F78" s="220">
        <f t="shared" si="13"/>
        <v>0</v>
      </c>
      <c r="G78" s="221">
        <f>[1]МАКЕТ!G459</f>
        <v>0</v>
      </c>
      <c r="H78" s="222">
        <f>[1]МАКЕТ!H459</f>
        <v>0</v>
      </c>
      <c r="I78" s="222">
        <f>[1]МАКЕТ!I459</f>
        <v>0</v>
      </c>
      <c r="J78" s="223">
        <f>[1]МАКЕТ!J459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+[1]МАКЕТ!E467</f>
        <v>0</v>
      </c>
      <c r="F80" s="220">
        <f t="shared" si="13"/>
        <v>0</v>
      </c>
      <c r="G80" s="221">
        <f>+[1]МАКЕТ!G467</f>
        <v>0</v>
      </c>
      <c r="H80" s="222">
        <f>+[1]МАКЕТ!H467</f>
        <v>0</v>
      </c>
      <c r="I80" s="222">
        <f>+[1]МАКЕТ!I467</f>
        <v>0</v>
      </c>
      <c r="J80" s="223">
        <f>+[1]МАКЕТ!J467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+[1]МАКЕТ!E468</f>
        <v>0</v>
      </c>
      <c r="F81" s="220">
        <f t="shared" si="13"/>
        <v>0</v>
      </c>
      <c r="G81" s="221">
        <f>+[1]МАКЕТ!G468</f>
        <v>0</v>
      </c>
      <c r="H81" s="222">
        <f>+[1]МАКЕТ!H468</f>
        <v>0</v>
      </c>
      <c r="I81" s="222">
        <f>+[1]МАКЕТ!I468</f>
        <v>0</v>
      </c>
      <c r="J81" s="223">
        <f>+[1]МАКЕТ!J468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[1]МАКЕТ!E523</f>
        <v>0</v>
      </c>
      <c r="F82" s="121">
        <f t="shared" si="13"/>
        <v>0</v>
      </c>
      <c r="G82" s="122">
        <f>[1]МАКЕТ!G523</f>
        <v>0</v>
      </c>
      <c r="H82" s="123">
        <f>[1]МАКЕТ!H523</f>
        <v>0</v>
      </c>
      <c r="I82" s="123">
        <f>[1]МАКЕТ!I523</f>
        <v>0</v>
      </c>
      <c r="J82" s="124">
        <f>[1]МАКЕТ!J523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[1]МАКЕТ!E524</f>
        <v>0</v>
      </c>
      <c r="F83" s="115">
        <f t="shared" si="13"/>
        <v>0</v>
      </c>
      <c r="G83" s="116">
        <f>[1]МАКЕТ!G524</f>
        <v>0</v>
      </c>
      <c r="H83" s="117">
        <f>[1]МАКЕТ!H524</f>
        <v>0</v>
      </c>
      <c r="I83" s="117">
        <f>[1]МАКЕТ!I524</f>
        <v>0</v>
      </c>
      <c r="J83" s="118">
        <f>[1]МАКЕТ!J524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1121</v>
      </c>
      <c r="H84" s="110">
        <f t="shared" si="14"/>
        <v>0</v>
      </c>
      <c r="I84" s="110">
        <f t="shared" si="14"/>
        <v>0</v>
      </c>
      <c r="J84" s="111">
        <f t="shared" si="14"/>
        <v>-1121</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+[1]МАКЕТ!E491+[1]МАКЕТ!E500+[1]МАКЕТ!E504+[1]МАКЕТ!E531</f>
        <v>0</v>
      </c>
      <c r="F85" s="220">
        <f t="shared" ref="F85:F94" si="15">+G85+H85+I85+J85</f>
        <v>0</v>
      </c>
      <c r="G85" s="221">
        <f>+[1]МАКЕТ!G491+[1]МАКЕТ!G500+[1]МАКЕТ!G504+[1]МАКЕТ!G531</f>
        <v>0</v>
      </c>
      <c r="H85" s="222">
        <f>+[1]МАКЕТ!H491+[1]МАКЕТ!H500+[1]МАКЕТ!H504+[1]МАКЕТ!H531</f>
        <v>0</v>
      </c>
      <c r="I85" s="222">
        <f>+[1]МАКЕТ!I491+[1]МАКЕТ!I500+[1]МАКЕТ!I504+[1]МАКЕТ!I531</f>
        <v>0</v>
      </c>
      <c r="J85" s="223">
        <f>+[1]МАКЕТ!J491+[1]МАКЕТ!J500+[1]МАКЕТ!J504+[1]МАКЕТ!J531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+[1]МАКЕТ!E509+[1]МАКЕТ!E512+[1]МАКЕТ!E532</f>
        <v>0</v>
      </c>
      <c r="F86" s="220">
        <f t="shared" si="15"/>
        <v>0</v>
      </c>
      <c r="G86" s="221">
        <f>+[1]МАКЕТ!G509+[1]МАКЕТ!G512+[1]МАКЕТ!G532</f>
        <v>1121</v>
      </c>
      <c r="H86" s="222">
        <f>+[1]МАКЕТ!H509+[1]МАКЕТ!H512+[1]МАКЕТ!H532</f>
        <v>0</v>
      </c>
      <c r="I86" s="222">
        <f>+[1]МАКЕТ!I509+[1]МАКЕТ!I512+[1]МАКЕТ!I532</f>
        <v>0</v>
      </c>
      <c r="J86" s="223">
        <f>+[1]МАКЕТ!J509+[1]МАКЕТ!J512+[1]МАКЕТ!J532</f>
        <v>-1121</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[1]МАКЕТ!E519</f>
        <v>0</v>
      </c>
      <c r="F87" s="121">
        <f t="shared" si="15"/>
        <v>0</v>
      </c>
      <c r="G87" s="122">
        <f>[1]МАКЕТ!G519</f>
        <v>0</v>
      </c>
      <c r="H87" s="123">
        <f>[1]МАКЕТ!H519</f>
        <v>0</v>
      </c>
      <c r="I87" s="123">
        <f>[1]МАКЕТ!I519</f>
        <v>0</v>
      </c>
      <c r="J87" s="124">
        <f>[1]МАКЕТ!J519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+[1]МАКЕТ!E555+[1]МАКЕТ!E556+[1]МАКЕТ!E557+[1]МАКЕТ!E558+[1]МАКЕТ!E559+[1]МАКЕТ!E560</f>
        <v>0</v>
      </c>
      <c r="F88" s="115">
        <f t="shared" si="15"/>
        <v>0</v>
      </c>
      <c r="G88" s="116">
        <f>+[1]МАКЕТ!G555+[1]МАКЕТ!G556+[1]МАКЕТ!G557+[1]МАКЕТ!G558+[1]МАКЕТ!G559+[1]МАКЕТ!G560</f>
        <v>0</v>
      </c>
      <c r="H88" s="117">
        <f>+[1]МАКЕТ!H555+[1]МАКЕТ!H556+[1]МАКЕТ!H557+[1]МАКЕТ!H558+[1]МАКЕТ!H559+[1]МАКЕТ!H560</f>
        <v>0</v>
      </c>
      <c r="I88" s="117">
        <f>+[1]МАКЕТ!I555+[1]МАКЕТ!I556+[1]МАКЕТ!I557+[1]МАКЕТ!I558+[1]МАКЕТ!I559+[1]МАКЕТ!I560</f>
        <v>0</v>
      </c>
      <c r="J88" s="118">
        <f>+[1]МАКЕТ!J555+[1]МАКЕТ!J556+[1]МАКЕТ!J557+[1]МАКЕТ!J558+[1]МАКЕТ!J559+[1]МАКЕТ!J560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+[1]МАКЕТ!E561+[1]МАКЕТ!E562+[1]МАКЕТ!E563+[1]МАКЕТ!E564+[1]МАКЕТ!E565+[1]МАКЕТ!E566+[1]МАКЕТ!E567</f>
        <v>0</v>
      </c>
      <c r="F89" s="115">
        <f t="shared" si="15"/>
        <v>0</v>
      </c>
      <c r="G89" s="116">
        <f>+[1]МАКЕТ!G561+[1]МАКЕТ!G562+[1]МАКЕТ!G563+[1]МАКЕТ!G564+[1]МАКЕТ!G565+[1]МАКЕТ!G566+[1]МАКЕТ!G567</f>
        <v>0</v>
      </c>
      <c r="H89" s="117">
        <f>+[1]МАКЕТ!H561+[1]МАКЕТ!H562+[1]МАКЕТ!H563+[1]МАКЕТ!H564+[1]МАКЕТ!H565+[1]МАКЕТ!H566+[1]МАКЕТ!H567</f>
        <v>0</v>
      </c>
      <c r="I89" s="117">
        <f>+[1]МАКЕТ!I561+[1]МАКЕТ!I562+[1]МАКЕТ!I563+[1]МАКЕТ!I564+[1]МАКЕТ!I565+[1]МАКЕТ!I566+[1]МАКЕТ!I567</f>
        <v>0</v>
      </c>
      <c r="J89" s="118">
        <f>+[1]МАКЕТ!J561+[1]МАКЕТ!J562+[1]МАКЕТ!J563+[1]МАКЕТ!J564+[1]МАКЕТ!J565+[1]МАКЕТ!J566+[1]МАКЕТ!J567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+[1]МАКЕТ!E568</f>
        <v>0</v>
      </c>
      <c r="F90" s="115">
        <f t="shared" si="15"/>
        <v>0</v>
      </c>
      <c r="G90" s="116">
        <f>+[1]МАКЕТ!G568</f>
        <v>0</v>
      </c>
      <c r="H90" s="117">
        <f>+[1]МАКЕТ!H568</f>
        <v>0</v>
      </c>
      <c r="I90" s="117">
        <f>+[1]МАКЕТ!I568</f>
        <v>0</v>
      </c>
      <c r="J90" s="118">
        <f>+[1]МАКЕТ!J568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+[1]МАКЕТ!E575+[1]МАКЕТ!E576</f>
        <v>0</v>
      </c>
      <c r="F91" s="115">
        <f t="shared" si="15"/>
        <v>0</v>
      </c>
      <c r="G91" s="116">
        <f>+[1]МАКЕТ!G575+[1]МАКЕТ!G576</f>
        <v>0</v>
      </c>
      <c r="H91" s="117">
        <f>+[1]МАКЕТ!H575+[1]МАКЕТ!H576</f>
        <v>0</v>
      </c>
      <c r="I91" s="117">
        <f>+[1]МАКЕТ!I575+[1]МАКЕТ!I576</f>
        <v>0</v>
      </c>
      <c r="J91" s="118">
        <f>+[1]МАКЕТ!J575+[1]МАКЕТ!J576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+[1]МАКЕТ!E577+[1]МАКЕТ!E578</f>
        <v>0</v>
      </c>
      <c r="F92" s="115">
        <f t="shared" si="15"/>
        <v>0</v>
      </c>
      <c r="G92" s="116">
        <f>+[1]МАКЕТ!G577+[1]МАКЕТ!G578</f>
        <v>0</v>
      </c>
      <c r="H92" s="117">
        <f>+[1]МАКЕТ!H577+[1]МАКЕТ!H578</f>
        <v>0</v>
      </c>
      <c r="I92" s="117">
        <f>+[1]МАКЕТ!I577+[1]МАКЕТ!I578</f>
        <v>0</v>
      </c>
      <c r="J92" s="118">
        <f>+[1]МАКЕТ!J577+[1]МАКЕТ!J578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[1]МАКЕТ!E579</f>
        <v>0</v>
      </c>
      <c r="F93" s="108">
        <f t="shared" si="15"/>
        <v>0</v>
      </c>
      <c r="G93" s="109">
        <f>[1]МАКЕТ!G579</f>
        <v>8</v>
      </c>
      <c r="H93" s="110">
        <f>[1]МАКЕТ!H579</f>
        <v>0</v>
      </c>
      <c r="I93" s="110">
        <f>[1]МАКЕТ!I579</f>
        <v>-8</v>
      </c>
      <c r="J93" s="111">
        <f>[1]МАКЕТ!J579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+[1]МАКЕТ!E582</f>
        <v>0</v>
      </c>
      <c r="F94" s="233">
        <f t="shared" si="15"/>
        <v>0</v>
      </c>
      <c r="G94" s="234">
        <f>+[1]МАКЕТ!G582</f>
        <v>0</v>
      </c>
      <c r="H94" s="235">
        <f>+[1]МАКЕТ!H582</f>
        <v>0</v>
      </c>
      <c r="I94" s="235">
        <f>+[1]МАКЕТ!I582</f>
        <v>0</v>
      </c>
      <c r="J94" s="236">
        <f>+[1]МАКЕТ!J582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t="str">
        <f>+IF(+SUM(E$63:J$63)=0,0,"Контрола: дефицит/излишък = финансиране с обратен знак (V. + VІ. = 0)")</f>
        <v>Контрола: дефицит/излишък = финансиране с обратен знак (V. + VІ. = 0)</v>
      </c>
      <c r="C103" s="250"/>
      <c r="D103" s="250"/>
      <c r="E103" s="251"/>
      <c r="F103" s="251">
        <f>+F$62+F$64</f>
        <v>0</v>
      </c>
      <c r="G103" s="252">
        <f>+G$62+G$64</f>
        <v>0</v>
      </c>
      <c r="H103" s="252">
        <f>+H$62+H$64</f>
        <v>0</v>
      </c>
      <c r="I103" s="252">
        <f>+I$62+I$64</f>
        <v>0</v>
      </c>
      <c r="J103" s="252">
        <f>+J$62+J$64</f>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31032024</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29" priority="12" stopIfTrue="1" operator="notEqual">
      <formula>0</formula>
    </cfRule>
  </conditionalFormatting>
  <conditionalFormatting sqref="E63:J63 E103:J103">
    <cfRule type="cellIs" dxfId="28" priority="11" stopIfTrue="1" operator="notEqual">
      <formula>0</formula>
    </cfRule>
  </conditionalFormatting>
  <conditionalFormatting sqref="F15">
    <cfRule type="cellIs" dxfId="27" priority="9" stopIfTrue="1" operator="equal">
      <formula>"СЕС - ДЕС"</formula>
    </cfRule>
  </conditionalFormatting>
  <conditionalFormatting sqref="F15">
    <cfRule type="cellIs" dxfId="26" priority="7" stopIfTrue="1" operator="equal">
      <formula>"СЕС - ДМП"</formula>
    </cfRule>
  </conditionalFormatting>
  <conditionalFormatting sqref="F15">
    <cfRule type="cellIs" dxfId="25" priority="10" stopIfTrue="1" operator="equal">
      <formula>"СЕС - КСФ"</formula>
    </cfRule>
  </conditionalFormatting>
  <conditionalFormatting sqref="F15">
    <cfRule type="cellIs" dxfId="24" priority="8" stopIfTrue="1" operator="equal">
      <formula>"СЕС - РА"</formula>
    </cfRule>
  </conditionalFormatting>
  <conditionalFormatting sqref="F15">
    <cfRule type="cellIs" dxfId="23" priority="6" stopIfTrue="1" operator="equal">
      <formula>"Чужди средства"</formula>
    </cfRule>
  </conditionalFormatting>
  <conditionalFormatting sqref="B105 G105:H105">
    <cfRule type="cellIs" dxfId="22" priority="13" stopIfTrue="1" operator="equal">
      <formula>0</formula>
    </cfRule>
  </conditionalFormatting>
  <conditionalFormatting sqref="E108 E112 I112">
    <cfRule type="cellIs" dxfId="21" priority="15" stopIfTrue="1" operator="equal">
      <formula>0</formula>
    </cfRule>
  </conditionalFormatting>
  <conditionalFormatting sqref="J105">
    <cfRule type="cellIs" dxfId="20" priority="14" stopIfTrue="1" operator="equal">
      <formula>0</formula>
    </cfRule>
  </conditionalFormatting>
  <conditionalFormatting sqref="E15">
    <cfRule type="cellIs" dxfId="19" priority="5" stopIfTrue="1" operator="equal">
      <formula>33</formula>
    </cfRule>
  </conditionalFormatting>
  <conditionalFormatting sqref="E15">
    <cfRule type="cellIs" dxfId="18" priority="3" stopIfTrue="1" operator="equal">
      <formula>42</formula>
    </cfRule>
  </conditionalFormatting>
  <conditionalFormatting sqref="E15">
    <cfRule type="cellIs" dxfId="17" priority="2" stopIfTrue="1" operator="equal">
      <formula>96</formula>
    </cfRule>
  </conditionalFormatting>
  <conditionalFormatting sqref="E15">
    <cfRule type="cellIs" dxfId="16" priority="4" stopIfTrue="1" operator="equal">
      <formula>97</formula>
    </cfRule>
  </conditionalFormatting>
  <conditionalFormatting sqref="E15">
    <cfRule type="cellIs" dxfId="15" priority="1" stopIfTrue="1" operator="equal">
      <formula>98</formula>
    </cfRule>
  </conditionalFormatting>
  <dataValidations count="9">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WH254"/>
  <sheetViews>
    <sheetView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169</v>
      </c>
      <c r="G11" s="277">
        <f>[1]МАКЕТ!F9</f>
        <v>45382</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v>0</v>
      </c>
      <c r="F15" s="278" t="s">
        <v>170</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171</v>
      </c>
      <c r="F17" s="274" t="s">
        <v>172</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0</v>
      </c>
      <c r="F22" s="90">
        <f t="shared" si="0"/>
        <v>0</v>
      </c>
      <c r="G22" s="91">
        <f t="shared" si="0"/>
        <v>0</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[1]СЕС!E22+[1]СЕС!E28+[1]СЕС!E33+[1]СЕС!E39+[1]СЕС!E44+[1]СЕС!E49+[1]СЕС!E55+[1]СЕС!E58+[1]СЕС!E61+[1]СЕС!E62+[1]СЕС!E69+[1]СЕС!E70+[1]СЕС!E71</f>
        <v>0</v>
      </c>
      <c r="F23" s="99">
        <f>+G23+H23+I23+J23</f>
        <v>0</v>
      </c>
      <c r="G23" s="100">
        <f>[1]СЕС!G22+[1]СЕС!G28+[1]СЕС!G33+[1]СЕС!G39+[1]СЕС!G44+[1]СЕС!G49+[1]СЕС!G55+[1]СЕС!G58+[1]СЕС!G61+[1]СЕС!G62+[1]СЕС!G69+[1]СЕС!G70+[1]СЕС!G71</f>
        <v>0</v>
      </c>
      <c r="H23" s="101">
        <f>[1]СЕС!H22+[1]СЕС!H28+[1]СЕС!H33+[1]СЕС!H39+[1]СЕС!H44+[1]СЕС!H49+[1]СЕС!H55+[1]СЕС!H58+[1]СЕС!H61+[1]СЕС!H62+[1]СЕС!H69+[1]СЕС!H70+[1]СЕС!H71</f>
        <v>0</v>
      </c>
      <c r="I23" s="101">
        <f>[1]СЕС!I22+[1]СЕС!I28+[1]СЕС!I33+[1]СЕС!I39+[1]СЕС!I44+[1]СЕС!I49+[1]СЕС!I55+[1]СЕС!I58+[1]СЕС!I61+[1]СЕС!I62+[1]СЕС!I69+[1]СЕС!I70+[1]СЕС!I71</f>
        <v>0</v>
      </c>
      <c r="J23" s="102">
        <f>[1]СЕС!J22+[1]СЕС!J28+[1]СЕС!J33+[1]СЕС!J39+[1]СЕС!J44+[1]СЕС!J49+[1]СЕС!J55+[1]СЕС!J58+[1]СЕС!J61+[1]СЕС!J62+[1]СЕС!J69+[1]СЕС!J70+[1]СЕС!J71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0</v>
      </c>
      <c r="F25" s="115">
        <f t="shared" si="1"/>
        <v>0</v>
      </c>
      <c r="G25" s="116">
        <f t="shared" si="1"/>
        <v>0</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[1]СЕС!E72</f>
        <v>0</v>
      </c>
      <c r="F26" s="121">
        <f t="shared" ref="F26:F37" si="2">+G26+H26+I26+J26</f>
        <v>0</v>
      </c>
      <c r="G26" s="122">
        <f>[1]СЕС!G72</f>
        <v>0</v>
      </c>
      <c r="H26" s="123">
        <f>[1]СЕС!H72</f>
        <v>0</v>
      </c>
      <c r="I26" s="123">
        <f>[1]СЕС!I72</f>
        <v>0</v>
      </c>
      <c r="J26" s="124">
        <f>[1]СЕС!J72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[1]СЕС!E73</f>
        <v>0</v>
      </c>
      <c r="F27" s="128">
        <f t="shared" si="2"/>
        <v>0</v>
      </c>
      <c r="G27" s="129">
        <f>[1]СЕС!G73</f>
        <v>0</v>
      </c>
      <c r="H27" s="130">
        <f>[1]СЕС!H73</f>
        <v>0</v>
      </c>
      <c r="I27" s="130">
        <f>[1]СЕС!I73</f>
        <v>0</v>
      </c>
      <c r="J27" s="131">
        <f>[1]СЕС!J73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[1]СЕС!E75</f>
        <v>0</v>
      </c>
      <c r="F28" s="128">
        <f t="shared" si="2"/>
        <v>0</v>
      </c>
      <c r="G28" s="129">
        <f>[1]СЕС!G75</f>
        <v>0</v>
      </c>
      <c r="H28" s="130">
        <f>[1]СЕС!H75</f>
        <v>0</v>
      </c>
      <c r="I28" s="130">
        <f>[1]СЕС!I75</f>
        <v>0</v>
      </c>
      <c r="J28" s="131">
        <f>[1]СЕС!J75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+[1]СЕС!E76+[1]СЕС!E77</f>
        <v>0</v>
      </c>
      <c r="F29" s="128">
        <f t="shared" si="2"/>
        <v>0</v>
      </c>
      <c r="G29" s="129">
        <f>+[1]СЕС!G76+[1]СЕС!G77</f>
        <v>0</v>
      </c>
      <c r="H29" s="130">
        <f>+[1]СЕС!H76+[1]СЕС!H77</f>
        <v>0</v>
      </c>
      <c r="I29" s="130">
        <f>+[1]СЕС!I76+[1]СЕС!I77</f>
        <v>0</v>
      </c>
      <c r="J29" s="131">
        <f>+[1]СЕС!J76+[1]СЕС!J77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[1]СЕС!E87+[1]СЕС!E90+[1]СЕС!E91</f>
        <v>0</v>
      </c>
      <c r="F30" s="115">
        <f t="shared" si="2"/>
        <v>0</v>
      </c>
      <c r="G30" s="116">
        <f>[1]СЕС!G87+[1]СЕС!G90+[1]СЕС!G91</f>
        <v>0</v>
      </c>
      <c r="H30" s="117">
        <f>[1]СЕС!H87+[1]СЕС!H90+[1]СЕС!H91</f>
        <v>0</v>
      </c>
      <c r="I30" s="117">
        <f>[1]СЕС!I87+[1]СЕС!I90+[1]СЕС!I91</f>
        <v>0</v>
      </c>
      <c r="J30" s="118">
        <f>[1]СЕС!J87+[1]СЕС!J90+[1]СЕС!J91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[1]СЕС!E105</f>
        <v>0</v>
      </c>
      <c r="F31" s="115">
        <f t="shared" si="2"/>
        <v>0</v>
      </c>
      <c r="G31" s="116">
        <f>[1]СЕС!G105</f>
        <v>0</v>
      </c>
      <c r="H31" s="117">
        <f>[1]СЕС!H105</f>
        <v>0</v>
      </c>
      <c r="I31" s="117">
        <f>[1]СЕС!I105</f>
        <v>0</v>
      </c>
      <c r="J31" s="118">
        <f>[1]СЕС!J105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[1]СЕС!E109+[1]СЕС!E116+[1]СЕС!E132+[1]СЕС!E133</f>
        <v>0</v>
      </c>
      <c r="F32" s="115">
        <f t="shared" si="2"/>
        <v>0</v>
      </c>
      <c r="G32" s="116">
        <f>[1]СЕС!G109+[1]СЕС!G116+[1]СЕС!G132+[1]СЕС!G133</f>
        <v>0</v>
      </c>
      <c r="H32" s="117">
        <f>[1]СЕС!H109+[1]СЕС!H116+[1]СЕС!H132+[1]СЕС!H133</f>
        <v>0</v>
      </c>
      <c r="I32" s="117">
        <f>[1]СЕС!I109+[1]СЕС!I116+[1]СЕС!I132+[1]СЕС!I133</f>
        <v>0</v>
      </c>
      <c r="J32" s="118">
        <f>[1]СЕС!J109+[1]СЕС!J116+[1]СЕС!J132+[1]СЕС!J133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[1]СЕС!E120</f>
        <v>0</v>
      </c>
      <c r="F33" s="108">
        <f t="shared" si="2"/>
        <v>0</v>
      </c>
      <c r="G33" s="109">
        <f>[1]СЕС!G120</f>
        <v>0</v>
      </c>
      <c r="H33" s="110">
        <f>[1]СЕС!H120</f>
        <v>0</v>
      </c>
      <c r="I33" s="110">
        <f>[1]СЕС!I120</f>
        <v>0</v>
      </c>
      <c r="J33" s="111">
        <f>[1]СЕС!J120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+[1]СЕС!E134</f>
        <v>0</v>
      </c>
      <c r="F36" s="115">
        <f t="shared" si="2"/>
        <v>0</v>
      </c>
      <c r="G36" s="116">
        <f>+[1]СЕС!G134</f>
        <v>0</v>
      </c>
      <c r="H36" s="117">
        <f>+[1]СЕС!H134</f>
        <v>0</v>
      </c>
      <c r="I36" s="117">
        <f>+[1]СЕС!I134</f>
        <v>0</v>
      </c>
      <c r="J36" s="118">
        <f>+[1]СЕС!J134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[1]СЕС!E137+[1]СЕС!E146+[1]СЕС!E155</f>
        <v>0</v>
      </c>
      <c r="F37" s="115">
        <f t="shared" si="2"/>
        <v>0</v>
      </c>
      <c r="G37" s="116">
        <f>[1]СЕС!G137+[1]СЕС!G146+[1]СЕС!G155</f>
        <v>0</v>
      </c>
      <c r="H37" s="117">
        <f>[1]СЕС!H137+[1]СЕС!H146+[1]СЕС!H155</f>
        <v>0</v>
      </c>
      <c r="I37" s="117">
        <f>[1]СЕС!I137+[1]СЕС!I146+[1]СЕС!I155</f>
        <v>0</v>
      </c>
      <c r="J37" s="118">
        <f>[1]СЕС!J137+[1]СЕС!J146+[1]СЕС!J155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0</v>
      </c>
      <c r="F38" s="90">
        <f t="shared" si="3"/>
        <v>3466</v>
      </c>
      <c r="G38" s="91">
        <f t="shared" si="3"/>
        <v>0</v>
      </c>
      <c r="H38" s="92">
        <f t="shared" si="3"/>
        <v>0</v>
      </c>
      <c r="I38" s="92">
        <f t="shared" si="3"/>
        <v>3466</v>
      </c>
      <c r="J38" s="93">
        <f t="shared" si="3"/>
        <v>0</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[1]СЕС!E182</f>
        <v>0</v>
      </c>
      <c r="F39" s="99">
        <f t="shared" ref="F39:F53" si="4">+G39+H39+I39+J39</f>
        <v>2606</v>
      </c>
      <c r="G39" s="100">
        <f>[1]СЕС!G182</f>
        <v>0</v>
      </c>
      <c r="H39" s="101">
        <f>[1]СЕС!H182</f>
        <v>0</v>
      </c>
      <c r="I39" s="101">
        <f>[1]СЕС!I182</f>
        <v>2606</v>
      </c>
      <c r="J39" s="102">
        <f>[1]СЕС!J182</f>
        <v>0</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[1]СЕС!E185</f>
        <v>0</v>
      </c>
      <c r="F40" s="115">
        <f t="shared" si="4"/>
        <v>0</v>
      </c>
      <c r="G40" s="116">
        <f>[1]СЕС!G185</f>
        <v>0</v>
      </c>
      <c r="H40" s="117">
        <f>[1]СЕС!H185</f>
        <v>0</v>
      </c>
      <c r="I40" s="117">
        <f>[1]СЕС!I185</f>
        <v>0</v>
      </c>
      <c r="J40" s="118">
        <f>[1]СЕС!J185</f>
        <v>0</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+[1]СЕС!E191+[1]СЕС!E197</f>
        <v>0</v>
      </c>
      <c r="F41" s="115">
        <f t="shared" si="4"/>
        <v>860</v>
      </c>
      <c r="G41" s="116">
        <f>+[1]СЕС!G191+[1]СЕС!G197</f>
        <v>0</v>
      </c>
      <c r="H41" s="117">
        <f>+[1]СЕС!H191+[1]СЕС!H197</f>
        <v>0</v>
      </c>
      <c r="I41" s="117">
        <f>+[1]СЕС!I191+[1]СЕС!I197</f>
        <v>860</v>
      </c>
      <c r="J41" s="118">
        <f>+[1]СЕС!J191+[1]СЕС!J197</f>
        <v>0</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+[1]СЕС!E198+[1]СЕС!E216+[1]СЕС!E263</f>
        <v>0</v>
      </c>
      <c r="F42" s="115">
        <f t="shared" si="4"/>
        <v>0</v>
      </c>
      <c r="G42" s="116">
        <f>+[1]СЕС!G198+[1]СЕС!G216+[1]СЕС!G263</f>
        <v>0</v>
      </c>
      <c r="H42" s="117">
        <f>+[1]СЕС!H198+[1]СЕС!H216+[1]СЕС!H263</f>
        <v>0</v>
      </c>
      <c r="I42" s="117">
        <f>+[1]СЕС!I198+[1]СЕС!I216+[1]СЕС!I263</f>
        <v>0</v>
      </c>
      <c r="J42" s="118">
        <f>+[1]СЕС!J198+[1]СЕС!J216+[1]СЕС!J263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+[1]СЕС!E220+[1]СЕС!E226+[1]СЕС!E229+[1]СЕС!E230+[1]СЕС!E231+[1]СЕС!E232+[1]СЕС!E233</f>
        <v>0</v>
      </c>
      <c r="F43" s="108">
        <f t="shared" si="4"/>
        <v>0</v>
      </c>
      <c r="G43" s="109">
        <f>+[1]СЕС!G220+[1]СЕС!G226+[1]СЕС!G229+[1]СЕС!G230+[1]СЕС!G231+[1]СЕС!G232+[1]СЕС!G233</f>
        <v>0</v>
      </c>
      <c r="H43" s="110">
        <f>+[1]СЕС!H220+[1]СЕС!H226+[1]СЕС!H229+[1]СЕС!H230+[1]СЕС!H231+[1]СЕС!H232+[1]СЕС!H233</f>
        <v>0</v>
      </c>
      <c r="I43" s="110">
        <f>+[1]СЕС!I220+[1]СЕС!I226+[1]СЕС!I229+[1]СЕС!I230+[1]СЕС!I231+[1]СЕС!I232+[1]СЕС!I233</f>
        <v>0</v>
      </c>
      <c r="J43" s="111">
        <f>+[1]СЕС!J220+[1]СЕС!J226+[1]СЕС!J229+[1]СЕС!J230+[1]СЕС!J231+[1]СЕС!J232+[1]СЕС!J233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+[1]СЕС!E229+[1]СЕС!E230+[1]СЕС!E231+[1]СЕС!E232+[1]СЕС!E235+[1]СЕС!E236+[1]СЕС!E239</f>
        <v>0</v>
      </c>
      <c r="F44" s="156">
        <f t="shared" si="4"/>
        <v>0</v>
      </c>
      <c r="G44" s="157">
        <f>+[1]СЕС!G229+[1]СЕС!G230+[1]СЕС!G231+[1]СЕС!G232+[1]СЕС!G235+[1]СЕС!G236+[1]СЕС!G239</f>
        <v>0</v>
      </c>
      <c r="H44" s="158">
        <f>+[1]СЕС!H229+[1]СЕС!H230+[1]СЕС!H231+[1]СЕС!H232+[1]СЕС!H235+[1]СЕС!H236+[1]СЕС!H239</f>
        <v>0</v>
      </c>
      <c r="I44" s="159">
        <f>+[1]СЕС!I229+[1]СЕС!I230+[1]СЕС!I231+[1]СЕС!I232+[1]СЕС!I235+[1]СЕС!I236+[1]СЕС!I239</f>
        <v>0</v>
      </c>
      <c r="J44" s="160">
        <f>+[1]СЕС!J229+[1]СЕС!J230+[1]СЕС!J231+[1]СЕС!J232+[1]СЕС!J235+[1]СЕС!J236+[1]СЕС!J239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+[1]СЕС!E247+[1]СЕС!E248+[1]СЕС!E249+[1]СЕС!E250</f>
        <v>0</v>
      </c>
      <c r="F45" s="121">
        <f t="shared" si="4"/>
        <v>0</v>
      </c>
      <c r="G45" s="122">
        <f>+[1]СЕС!G247+[1]СЕС!G248+[1]СЕС!G249+[1]СЕС!G250</f>
        <v>0</v>
      </c>
      <c r="H45" s="123">
        <f>+[1]СЕС!H247+[1]СЕС!H248+[1]СЕС!H249+[1]СЕС!H250</f>
        <v>0</v>
      </c>
      <c r="I45" s="123">
        <f>+[1]СЕС!I247+[1]СЕС!I248+[1]СЕС!I249+[1]СЕС!I250</f>
        <v>0</v>
      </c>
      <c r="J45" s="124">
        <f>+[1]СЕС!J247+[1]СЕС!J248+[1]СЕС!J249+[1]СЕС!J250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+[1]СЕС!E248</f>
        <v>0</v>
      </c>
      <c r="F46" s="156">
        <f t="shared" si="4"/>
        <v>0</v>
      </c>
      <c r="G46" s="157">
        <f>+[1]СЕС!G248</f>
        <v>0</v>
      </c>
      <c r="H46" s="158">
        <f>+[1]СЕС!H248</f>
        <v>0</v>
      </c>
      <c r="I46" s="159">
        <f>+[1]СЕС!I248</f>
        <v>0</v>
      </c>
      <c r="J46" s="160">
        <f>+[1]СЕС!J248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+[1]СЕС!E257+[1]СЕС!E261+[1]СЕС!E262+[1]СЕС!E264</f>
        <v>0</v>
      </c>
      <c r="F47" s="115">
        <f t="shared" si="4"/>
        <v>0</v>
      </c>
      <c r="G47" s="116">
        <f>+[1]СЕС!G257+[1]СЕС!G261+[1]СЕС!G262+[1]СЕС!G264</f>
        <v>0</v>
      </c>
      <c r="H47" s="117">
        <f>+[1]СЕС!H257+[1]СЕС!H261+[1]СЕС!H262+[1]СЕС!H264</f>
        <v>0</v>
      </c>
      <c r="I47" s="117">
        <f>+[1]СЕС!I257+[1]СЕС!I261+[1]СЕС!I262+[1]СЕС!I264</f>
        <v>0</v>
      </c>
      <c r="J47" s="118">
        <f>+[1]СЕС!J257+[1]СЕС!J261+[1]СЕС!J262+[1]СЕС!J264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[1]СЕС!E267+[1]СЕС!E268+[1]СЕС!E276+[1]СЕС!E279</f>
        <v>0</v>
      </c>
      <c r="F48" s="115">
        <f t="shared" si="4"/>
        <v>0</v>
      </c>
      <c r="G48" s="116">
        <f>[1]СЕС!G267+[1]СЕС!G268+[1]СЕС!G276+[1]СЕС!G279</f>
        <v>0</v>
      </c>
      <c r="H48" s="117">
        <f>[1]СЕС!H267+[1]СЕС!H268+[1]СЕС!H276+[1]СЕС!H279</f>
        <v>0</v>
      </c>
      <c r="I48" s="117">
        <f>[1]СЕС!I267+[1]СЕС!I268+[1]СЕС!I276+[1]СЕС!I279</f>
        <v>0</v>
      </c>
      <c r="J48" s="118">
        <f>[1]СЕС!J267+[1]СЕС!J268+[1]СЕС!J276+[1]СЕС!J279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+[1]СЕС!E280</f>
        <v>0</v>
      </c>
      <c r="F49" s="115">
        <f t="shared" si="4"/>
        <v>0</v>
      </c>
      <c r="G49" s="116">
        <f>+[1]СЕС!G280</f>
        <v>0</v>
      </c>
      <c r="H49" s="117">
        <f>+[1]СЕС!H280</f>
        <v>0</v>
      </c>
      <c r="I49" s="117">
        <f>+[1]СЕС!I280</f>
        <v>0</v>
      </c>
      <c r="J49" s="118">
        <f>+[1]СЕС!J280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+[1]СЕС!E285</f>
        <v>0</v>
      </c>
      <c r="F50" s="108">
        <f t="shared" si="4"/>
        <v>0</v>
      </c>
      <c r="G50" s="109">
        <f>+[1]СЕС!G285</f>
        <v>0</v>
      </c>
      <c r="H50" s="110">
        <f>+[1]СЕС!H285</f>
        <v>0</v>
      </c>
      <c r="I50" s="110">
        <f>+[1]СЕС!I285</f>
        <v>0</v>
      </c>
      <c r="J50" s="111">
        <f>+[1]СЕС!J285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[1]СЕС!E286</f>
        <v>0</v>
      </c>
      <c r="F51" s="156">
        <f t="shared" si="4"/>
        <v>0</v>
      </c>
      <c r="G51" s="157">
        <f>[1]СЕС!G286</f>
        <v>0</v>
      </c>
      <c r="H51" s="158">
        <f>[1]СЕС!H286</f>
        <v>0</v>
      </c>
      <c r="I51" s="158">
        <f>[1]СЕС!I286</f>
        <v>0</v>
      </c>
      <c r="J51" s="160">
        <f>[1]СЕС!J286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[1]СЕС!E288</f>
        <v>0</v>
      </c>
      <c r="F52" s="156">
        <f t="shared" si="4"/>
        <v>0</v>
      </c>
      <c r="G52" s="157">
        <f>[1]СЕС!G288</f>
        <v>0</v>
      </c>
      <c r="H52" s="158">
        <f>[1]СЕС!H288</f>
        <v>0</v>
      </c>
      <c r="I52" s="158">
        <f>[1]СЕС!I288</f>
        <v>0</v>
      </c>
      <c r="J52" s="160">
        <f>[1]СЕС!J288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+[1]СЕС!E289</f>
        <v>0</v>
      </c>
      <c r="F53" s="166">
        <f t="shared" si="4"/>
        <v>0</v>
      </c>
      <c r="G53" s="167">
        <f>+[1]СЕС!G289</f>
        <v>0</v>
      </c>
      <c r="H53" s="168">
        <f>+[1]СЕС!H289</f>
        <v>0</v>
      </c>
      <c r="I53" s="168">
        <f>+[1]СЕС!I289</f>
        <v>0</v>
      </c>
      <c r="J53" s="169">
        <f>+[1]СЕС!J289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0</v>
      </c>
      <c r="F54" s="175">
        <f t="shared" si="5"/>
        <v>3466</v>
      </c>
      <c r="G54" s="176">
        <f t="shared" si="5"/>
        <v>0</v>
      </c>
      <c r="H54" s="177">
        <f t="shared" si="5"/>
        <v>0</v>
      </c>
      <c r="I54" s="178">
        <f t="shared" si="5"/>
        <v>3466</v>
      </c>
      <c r="J54" s="179">
        <f t="shared" si="5"/>
        <v>0</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+[1]СЕС!E349+[1]СЕС!E363+[1]СЕС!E376</f>
        <v>0</v>
      </c>
      <c r="F55" s="121">
        <f t="shared" ref="F55:F61" si="6">+G55+H55+I55+J55</f>
        <v>0</v>
      </c>
      <c r="G55" s="122">
        <f>+[1]СЕС!G349+[1]СЕС!G363+[1]СЕС!G376</f>
        <v>0</v>
      </c>
      <c r="H55" s="123">
        <f>+[1]СЕС!H349+[1]СЕС!H363+[1]СЕС!H376</f>
        <v>0</v>
      </c>
      <c r="I55" s="123">
        <f>+[1]СЕС!I349+[1]СЕС!I363+[1]СЕС!I376</f>
        <v>0</v>
      </c>
      <c r="J55" s="124">
        <f>+[1]СЕС!J349+[1]СЕС!J363+[1]СЕС!J376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+[1]СЕС!E371+[1]СЕС!E379+[1]СЕС!E384+[1]СЕС!E387+[1]СЕС!E390+[1]СЕС!E393+[1]СЕС!E394+[1]СЕС!E397+[1]СЕС!E410+[1]СЕС!E411+[1]СЕС!E412+[1]СЕС!E413+[1]СЕС!E414</f>
        <v>0</v>
      </c>
      <c r="F56" s="115">
        <f t="shared" si="6"/>
        <v>3466</v>
      </c>
      <c r="G56" s="116">
        <f>+[1]СЕС!G371+[1]СЕС!G379+[1]СЕС!G384+[1]СЕС!G387+[1]СЕС!G390+[1]СЕС!G393+[1]СЕС!G394+[1]СЕС!G397+[1]СЕС!G410+[1]СЕС!G411+[1]СЕС!G412+[1]СЕС!G413+[1]СЕС!G414</f>
        <v>0</v>
      </c>
      <c r="H56" s="117">
        <f>+[1]СЕС!H371+[1]СЕС!H379+[1]СЕС!H384+[1]СЕС!H387+[1]СЕС!H390+[1]СЕС!H393+[1]СЕС!H394+[1]СЕС!H397+[1]СЕС!H410+[1]СЕС!H411+[1]СЕС!H412+[1]СЕС!H413+[1]СЕС!H414</f>
        <v>0</v>
      </c>
      <c r="I56" s="117">
        <f>+[1]СЕС!I371+[1]СЕС!I379+[1]СЕС!I384+[1]СЕС!I387+[1]СЕС!I390+[1]СЕС!I393+[1]СЕС!I394+[1]СЕС!I397+[1]СЕС!I410+[1]СЕС!I411+[1]СЕС!I412+[1]СЕС!I413+[1]СЕС!I414</f>
        <v>3466</v>
      </c>
      <c r="J56" s="118">
        <f>+[1]СЕС!J371+[1]СЕС!J379+[1]СЕС!J384+[1]СЕС!J387+[1]СЕС!J390+[1]СЕС!J393+[1]СЕС!J394+[1]СЕС!J397+[1]СЕС!J410+[1]СЕС!J411+[1]СЕС!J412+[1]СЕС!J413+[1]СЕС!J414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+[1]СЕС!E410+[1]СЕС!E411+[1]СЕС!E412+[1]СЕС!E413+[1]СЕС!E414</f>
        <v>0</v>
      </c>
      <c r="F57" s="108">
        <f t="shared" si="6"/>
        <v>0</v>
      </c>
      <c r="G57" s="109">
        <f>+[1]СЕС!G410+[1]СЕС!G411+[1]СЕС!G412+[1]СЕС!G413+[1]СЕС!G414</f>
        <v>0</v>
      </c>
      <c r="H57" s="110">
        <f>+[1]СЕС!H410+[1]СЕС!H411+[1]СЕС!H412+[1]СЕС!H413+[1]СЕС!H414</f>
        <v>0</v>
      </c>
      <c r="I57" s="110">
        <f>+[1]СЕС!I410+[1]СЕС!I411+[1]СЕС!I412+[1]СЕС!I413+[1]СЕС!I414</f>
        <v>0</v>
      </c>
      <c r="J57" s="111">
        <f>+[1]СЕС!J410+[1]СЕС!J411+[1]СЕС!J412+[1]СЕС!J413+[1]СЕС!J414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[1]СЕС!E393</f>
        <v>0</v>
      </c>
      <c r="F58" s="115">
        <f t="shared" si="6"/>
        <v>0</v>
      </c>
      <c r="G58" s="116">
        <f>[1]СЕС!G393</f>
        <v>0</v>
      </c>
      <c r="H58" s="117">
        <f>[1]СЕС!H393</f>
        <v>0</v>
      </c>
      <c r="I58" s="117">
        <f>[1]СЕС!I393</f>
        <v>0</v>
      </c>
      <c r="J58" s="118">
        <f>[1]СЕС!J393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[1]СЕС!E400</f>
        <v>0</v>
      </c>
      <c r="F60" s="115">
        <f t="shared" si="6"/>
        <v>0</v>
      </c>
      <c r="G60" s="116">
        <f>[1]СЕС!G400</f>
        <v>0</v>
      </c>
      <c r="H60" s="117">
        <f>[1]СЕС!H400</f>
        <v>0</v>
      </c>
      <c r="I60" s="117">
        <f>[1]СЕС!I400</f>
        <v>0</v>
      </c>
      <c r="J60" s="118">
        <f>[1]СЕС!J400</f>
        <v>0</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+[1]СЕС!E240</f>
        <v>0</v>
      </c>
      <c r="F61" s="186">
        <f t="shared" si="6"/>
        <v>0</v>
      </c>
      <c r="G61" s="187">
        <f>+[1]СЕС!G240</f>
        <v>0</v>
      </c>
      <c r="H61" s="188">
        <f>+[1]СЕС!H240</f>
        <v>0</v>
      </c>
      <c r="I61" s="188">
        <f>+[1]СЕС!I240</f>
        <v>0</v>
      </c>
      <c r="J61" s="189">
        <f>+[1]СЕС!J240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0</v>
      </c>
      <c r="F62" s="194">
        <f t="shared" si="7"/>
        <v>0</v>
      </c>
      <c r="G62" s="195">
        <f t="shared" si="7"/>
        <v>0</v>
      </c>
      <c r="H62" s="196">
        <f t="shared" si="7"/>
        <v>0</v>
      </c>
      <c r="I62" s="196">
        <f t="shared" si="7"/>
        <v>0</v>
      </c>
      <c r="J62" s="197">
        <f t="shared" si="7"/>
        <v>0</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f>+IF(+SUM(E$63:J$63)=0,0,"Контрола: дефицит/излишък = финансиране с обратен знак (V. + VІ. = 0)")</f>
        <v>0</v>
      </c>
      <c r="C63" s="200"/>
      <c r="D63" s="200"/>
      <c r="E63" s="201">
        <f t="shared" ref="E63:J63" si="8">+E$62+E$64</f>
        <v>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0</v>
      </c>
      <c r="H64" s="206">
        <f t="shared" si="9"/>
        <v>0</v>
      </c>
      <c r="I64" s="206">
        <f t="shared" si="9"/>
        <v>0</v>
      </c>
      <c r="J64" s="207">
        <f t="shared" si="9"/>
        <v>0</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+[1]СЕС!E470+[1]СЕС!E471+[1]СЕС!E474+[1]СЕС!E475+[1]СЕС!E478+[1]СЕС!E479+[1]СЕС!E483</f>
        <v>0</v>
      </c>
      <c r="F67" s="220">
        <f t="shared" ref="F67:F74" si="11">+G67+H67+I67+J67</f>
        <v>0</v>
      </c>
      <c r="G67" s="221">
        <f>+[1]СЕС!G470+[1]СЕС!G471+[1]СЕС!G474+[1]СЕС!G475+[1]СЕС!G478+[1]СЕС!G479+[1]СЕС!G483</f>
        <v>0</v>
      </c>
      <c r="H67" s="222">
        <f>+[1]СЕС!H470+[1]СЕС!H471+[1]СЕС!H474+[1]СЕС!H475+[1]СЕС!H478+[1]СЕС!H479+[1]СЕС!H483</f>
        <v>0</v>
      </c>
      <c r="I67" s="222">
        <f>+[1]СЕС!I470+[1]СЕС!I471+[1]СЕС!I474+[1]СЕС!I475+[1]СЕС!I478+[1]СЕС!I479+[1]СЕС!I483</f>
        <v>0</v>
      </c>
      <c r="J67" s="223">
        <f>+[1]СЕС!J470+[1]СЕС!J471+[1]СЕС!J474+[1]СЕС!J475+[1]СЕС!J478+[1]СЕС!J479+[1]СЕС!J483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+[1]СЕС!E472+[1]СЕС!E473+[1]СЕС!E476+[1]СЕС!E477+[1]СЕС!E480+[1]СЕС!E481+[1]СЕС!E482+[1]СЕС!E484</f>
        <v>0</v>
      </c>
      <c r="F68" s="220">
        <f t="shared" si="11"/>
        <v>0</v>
      </c>
      <c r="G68" s="221">
        <f>+[1]СЕС!G472+[1]СЕС!G473+[1]СЕС!G476+[1]СЕС!G477+[1]СЕС!G480+[1]СЕС!G481+[1]СЕС!G482+[1]СЕС!G484</f>
        <v>0</v>
      </c>
      <c r="H68" s="222">
        <f>+[1]СЕС!H472+[1]СЕС!H473+[1]СЕС!H476+[1]СЕС!H477+[1]СЕС!H480+[1]СЕС!H481+[1]СЕС!H482+[1]СЕС!H484</f>
        <v>0</v>
      </c>
      <c r="I68" s="222">
        <f>+[1]СЕС!I472+[1]СЕС!I473+[1]СЕС!I476+[1]СЕС!I477+[1]СЕС!I480+[1]СЕС!I481+[1]СЕС!I482+[1]СЕС!I484</f>
        <v>0</v>
      </c>
      <c r="J68" s="223">
        <f>+[1]СЕС!J472+[1]СЕС!J473+[1]СЕС!J476+[1]СЕС!J477+[1]СЕС!J480+[1]СЕС!J481+[1]СЕС!J482+[1]СЕС!J484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+[1]СЕС!E485</f>
        <v>0</v>
      </c>
      <c r="F69" s="220">
        <f t="shared" si="11"/>
        <v>0</v>
      </c>
      <c r="G69" s="221">
        <f>+[1]СЕС!G485</f>
        <v>0</v>
      </c>
      <c r="H69" s="222">
        <f>+[1]СЕС!H485</f>
        <v>0</v>
      </c>
      <c r="I69" s="222">
        <f>+[1]СЕС!I485</f>
        <v>0</v>
      </c>
      <c r="J69" s="223">
        <f>+[1]СЕС!J485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+[1]СЕС!E490</f>
        <v>0</v>
      </c>
      <c r="F70" s="220">
        <f t="shared" si="11"/>
        <v>0</v>
      </c>
      <c r="G70" s="221">
        <f>+[1]СЕС!G490</f>
        <v>0</v>
      </c>
      <c r="H70" s="222">
        <f>+[1]СЕС!H490</f>
        <v>0</v>
      </c>
      <c r="I70" s="222">
        <f>+[1]СЕС!I490</f>
        <v>0</v>
      </c>
      <c r="J70" s="223">
        <f>+[1]СЕС!J490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+[1]СЕС!E530</f>
        <v>0</v>
      </c>
      <c r="F71" s="220">
        <f t="shared" si="11"/>
        <v>0</v>
      </c>
      <c r="G71" s="221">
        <f>+[1]СЕС!G530</f>
        <v>0</v>
      </c>
      <c r="H71" s="222">
        <f>+[1]СЕС!H530</f>
        <v>0</v>
      </c>
      <c r="I71" s="222">
        <f>+[1]СЕС!I530</f>
        <v>0</v>
      </c>
      <c r="J71" s="223">
        <f>+[1]СЕС!J530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+[1]СЕС!E569+[1]СЕС!E570</f>
        <v>0</v>
      </c>
      <c r="F72" s="220">
        <f t="shared" si="11"/>
        <v>0</v>
      </c>
      <c r="G72" s="221">
        <f>+[1]СЕС!G569+[1]СЕС!G570</f>
        <v>0</v>
      </c>
      <c r="H72" s="222">
        <f>+[1]СЕС!H569+[1]СЕС!H570</f>
        <v>0</v>
      </c>
      <c r="I72" s="222">
        <f>+[1]СЕС!I569+[1]СЕС!I570</f>
        <v>0</v>
      </c>
      <c r="J72" s="223">
        <f>+[1]СЕС!J569+[1]СЕС!J570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+[1]СЕС!E571+[1]СЕС!E572+[1]СЕС!E573</f>
        <v>0</v>
      </c>
      <c r="F73" s="220">
        <f t="shared" si="11"/>
        <v>0</v>
      </c>
      <c r="G73" s="221">
        <f>+[1]СЕС!G571+[1]СЕС!G572+[1]СЕС!G573</f>
        <v>0</v>
      </c>
      <c r="H73" s="222">
        <f>+[1]СЕС!H571+[1]СЕС!H572+[1]СЕС!H573</f>
        <v>0</v>
      </c>
      <c r="I73" s="222">
        <f>+[1]СЕС!I571+[1]СЕС!I572+[1]СЕС!I573</f>
        <v>0</v>
      </c>
      <c r="J73" s="223">
        <f>+[1]СЕС!J571+[1]СЕС!J572+[1]СЕС!J573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[1]СЕС!E449</f>
        <v>0</v>
      </c>
      <c r="F74" s="121">
        <f t="shared" si="11"/>
        <v>0</v>
      </c>
      <c r="G74" s="122">
        <f>[1]СЕС!G449</f>
        <v>0</v>
      </c>
      <c r="H74" s="123">
        <f>[1]СЕС!H449</f>
        <v>0</v>
      </c>
      <c r="I74" s="123">
        <f>[1]СЕС!I449</f>
        <v>0</v>
      </c>
      <c r="J74" s="124">
        <f>[1]СЕС!J449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+[1]СЕС!E454+[1]СЕС!E457</f>
        <v>0</v>
      </c>
      <c r="F76" s="220">
        <f t="shared" ref="F76:F83" si="13">+G76+H76+I76+J76</f>
        <v>0</v>
      </c>
      <c r="G76" s="221">
        <f>+[1]СЕС!G454+[1]СЕС!G457</f>
        <v>0</v>
      </c>
      <c r="H76" s="222">
        <f>+[1]СЕС!H454+[1]СЕС!H457</f>
        <v>0</v>
      </c>
      <c r="I76" s="222">
        <f>+[1]СЕС!I454+[1]СЕС!I457</f>
        <v>0</v>
      </c>
      <c r="J76" s="223">
        <f>+[1]СЕС!J454+[1]СЕС!J457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+[1]СЕС!E455+[1]СЕС!E458</f>
        <v>0</v>
      </c>
      <c r="F77" s="220">
        <f t="shared" si="13"/>
        <v>0</v>
      </c>
      <c r="G77" s="221">
        <f>+[1]СЕС!G455+[1]СЕС!G458</f>
        <v>0</v>
      </c>
      <c r="H77" s="222">
        <f>+[1]СЕС!H455+[1]СЕС!H458</f>
        <v>0</v>
      </c>
      <c r="I77" s="222">
        <f>+[1]СЕС!I455+[1]СЕС!I458</f>
        <v>0</v>
      </c>
      <c r="J77" s="223">
        <f>+[1]СЕС!J455+[1]СЕС!J458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[1]СЕС!E459</f>
        <v>0</v>
      </c>
      <c r="F78" s="220">
        <f t="shared" si="13"/>
        <v>0</v>
      </c>
      <c r="G78" s="221">
        <f>[1]СЕС!G459</f>
        <v>0</v>
      </c>
      <c r="H78" s="222">
        <f>[1]СЕС!H459</f>
        <v>0</v>
      </c>
      <c r="I78" s="222">
        <f>[1]СЕС!I459</f>
        <v>0</v>
      </c>
      <c r="J78" s="223">
        <f>[1]СЕС!J459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+[1]СЕС!E467</f>
        <v>0</v>
      </c>
      <c r="F80" s="220">
        <f t="shared" si="13"/>
        <v>0</v>
      </c>
      <c r="G80" s="221">
        <f>+[1]СЕС!G467</f>
        <v>0</v>
      </c>
      <c r="H80" s="222">
        <f>+[1]СЕС!H467</f>
        <v>0</v>
      </c>
      <c r="I80" s="222">
        <f>+[1]СЕС!I467</f>
        <v>0</v>
      </c>
      <c r="J80" s="223">
        <f>+[1]СЕС!J467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+[1]СЕС!E468</f>
        <v>0</v>
      </c>
      <c r="F81" s="220">
        <f t="shared" si="13"/>
        <v>0</v>
      </c>
      <c r="G81" s="221">
        <f>+[1]СЕС!G468</f>
        <v>0</v>
      </c>
      <c r="H81" s="222">
        <f>+[1]СЕС!H468</f>
        <v>0</v>
      </c>
      <c r="I81" s="222">
        <f>+[1]СЕС!I468</f>
        <v>0</v>
      </c>
      <c r="J81" s="223">
        <f>+[1]СЕС!J468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[1]СЕС!E523</f>
        <v>0</v>
      </c>
      <c r="F82" s="121">
        <f t="shared" si="13"/>
        <v>0</v>
      </c>
      <c r="G82" s="122">
        <f>[1]СЕС!G523</f>
        <v>0</v>
      </c>
      <c r="H82" s="123">
        <f>[1]СЕС!H523</f>
        <v>0</v>
      </c>
      <c r="I82" s="123">
        <f>[1]СЕС!I523</f>
        <v>0</v>
      </c>
      <c r="J82" s="124">
        <f>[1]СЕС!J523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[1]СЕС!E524</f>
        <v>0</v>
      </c>
      <c r="F83" s="115">
        <f t="shared" si="13"/>
        <v>0</v>
      </c>
      <c r="G83" s="116">
        <f>[1]СЕС!G524</f>
        <v>0</v>
      </c>
      <c r="H83" s="117">
        <f>[1]СЕС!H524</f>
        <v>0</v>
      </c>
      <c r="I83" s="117">
        <f>[1]СЕС!I524</f>
        <v>0</v>
      </c>
      <c r="J83" s="118">
        <f>[1]СЕС!J524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0</v>
      </c>
      <c r="H84" s="110">
        <f t="shared" si="14"/>
        <v>0</v>
      </c>
      <c r="I84" s="110">
        <f t="shared" si="14"/>
        <v>0</v>
      </c>
      <c r="J84" s="111">
        <f t="shared" si="14"/>
        <v>0</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+[1]СЕС!E491+[1]СЕС!E500+[1]СЕС!E504+[1]СЕС!E531</f>
        <v>0</v>
      </c>
      <c r="F85" s="220">
        <f t="shared" ref="F85:F94" si="15">+G85+H85+I85+J85</f>
        <v>0</v>
      </c>
      <c r="G85" s="221">
        <f>+[1]СЕС!G491+[1]СЕС!G500+[1]СЕС!G504+[1]СЕС!G531</f>
        <v>0</v>
      </c>
      <c r="H85" s="222">
        <f>+[1]СЕС!H491+[1]СЕС!H500+[1]СЕС!H504+[1]СЕС!H531</f>
        <v>0</v>
      </c>
      <c r="I85" s="222">
        <f>+[1]СЕС!I491+[1]СЕС!I500+[1]СЕС!I504+[1]СЕС!I531</f>
        <v>0</v>
      </c>
      <c r="J85" s="223">
        <f>+[1]СЕС!J491+[1]СЕС!J500+[1]СЕС!J504+[1]СЕС!J531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+[1]СЕС!E509+[1]СЕС!E512+[1]СЕС!E532</f>
        <v>0</v>
      </c>
      <c r="F86" s="220">
        <f t="shared" si="15"/>
        <v>0</v>
      </c>
      <c r="G86" s="221">
        <f>+[1]СЕС!G509+[1]СЕС!G512+[1]СЕС!G532</f>
        <v>0</v>
      </c>
      <c r="H86" s="222">
        <f>+[1]СЕС!H509+[1]СЕС!H512+[1]СЕС!H532</f>
        <v>0</v>
      </c>
      <c r="I86" s="222">
        <f>+[1]СЕС!I509+[1]СЕС!I512+[1]СЕС!I532</f>
        <v>0</v>
      </c>
      <c r="J86" s="223">
        <f>+[1]СЕС!J509+[1]СЕС!J512+[1]СЕС!J532</f>
        <v>0</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[1]СЕС!E519</f>
        <v>0</v>
      </c>
      <c r="F87" s="121">
        <f t="shared" si="15"/>
        <v>0</v>
      </c>
      <c r="G87" s="122">
        <f>[1]СЕС!G519</f>
        <v>0</v>
      </c>
      <c r="H87" s="123">
        <f>[1]СЕС!H519</f>
        <v>0</v>
      </c>
      <c r="I87" s="123">
        <f>[1]СЕС!I519</f>
        <v>0</v>
      </c>
      <c r="J87" s="124">
        <f>[1]СЕС!J519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+[1]СЕС!E555+[1]СЕС!E556+[1]СЕС!E557+[1]СЕС!E558+[1]СЕС!E559+[1]СЕС!E560</f>
        <v>0</v>
      </c>
      <c r="F88" s="115">
        <f t="shared" si="15"/>
        <v>0</v>
      </c>
      <c r="G88" s="116">
        <f>+[1]СЕС!G555+[1]СЕС!G556+[1]СЕС!G557+[1]СЕС!G558+[1]СЕС!G559+[1]СЕС!G560</f>
        <v>0</v>
      </c>
      <c r="H88" s="117">
        <f>+[1]СЕС!H555+[1]СЕС!H556+[1]СЕС!H557+[1]СЕС!H558+[1]СЕС!H559+[1]СЕС!H560</f>
        <v>0</v>
      </c>
      <c r="I88" s="117">
        <f>+[1]СЕС!I555+[1]СЕС!I556+[1]СЕС!I557+[1]СЕС!I558+[1]СЕС!I559+[1]СЕС!I560</f>
        <v>0</v>
      </c>
      <c r="J88" s="118">
        <f>+[1]СЕС!J555+[1]СЕС!J556+[1]СЕС!J557+[1]СЕС!J558+[1]СЕС!J559+[1]СЕС!J560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+[1]СЕС!E561+[1]СЕС!E562+[1]СЕС!E563+[1]СЕС!E564+[1]СЕС!E565+[1]СЕС!E566+[1]СЕС!E567</f>
        <v>0</v>
      </c>
      <c r="F89" s="115">
        <f t="shared" si="15"/>
        <v>0</v>
      </c>
      <c r="G89" s="116">
        <f>+[1]СЕС!G561+[1]СЕС!G562+[1]СЕС!G563+[1]СЕС!G564+[1]СЕС!G565+[1]СЕС!G566+[1]СЕС!G567</f>
        <v>0</v>
      </c>
      <c r="H89" s="117">
        <f>+[1]СЕС!H561+[1]СЕС!H562+[1]СЕС!H563+[1]СЕС!H564+[1]СЕС!H565+[1]СЕС!H566+[1]СЕС!H567</f>
        <v>0</v>
      </c>
      <c r="I89" s="117">
        <f>+[1]СЕС!I561+[1]СЕС!I562+[1]СЕС!I563+[1]СЕС!I564+[1]СЕС!I565+[1]СЕС!I566+[1]СЕС!I567</f>
        <v>0</v>
      </c>
      <c r="J89" s="118">
        <f>+[1]СЕС!J561+[1]СЕС!J562+[1]СЕС!J563+[1]СЕС!J564+[1]СЕС!J565+[1]СЕС!J566+[1]СЕС!J567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+[1]СЕС!E568</f>
        <v>0</v>
      </c>
      <c r="F90" s="115">
        <f t="shared" si="15"/>
        <v>0</v>
      </c>
      <c r="G90" s="116">
        <f>+[1]СЕС!G568</f>
        <v>0</v>
      </c>
      <c r="H90" s="117">
        <f>+[1]СЕС!H568</f>
        <v>0</v>
      </c>
      <c r="I90" s="117">
        <f>+[1]СЕС!I568</f>
        <v>0</v>
      </c>
      <c r="J90" s="118">
        <f>+[1]СЕС!J568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+[1]СЕС!E575+[1]СЕС!E576</f>
        <v>0</v>
      </c>
      <c r="F91" s="115">
        <f t="shared" si="15"/>
        <v>0</v>
      </c>
      <c r="G91" s="116">
        <f>+[1]СЕС!G575+[1]СЕС!G576</f>
        <v>0</v>
      </c>
      <c r="H91" s="117">
        <f>+[1]СЕС!H575+[1]СЕС!H576</f>
        <v>0</v>
      </c>
      <c r="I91" s="117">
        <f>+[1]СЕС!I575+[1]СЕС!I576</f>
        <v>0</v>
      </c>
      <c r="J91" s="118">
        <f>+[1]СЕС!J575+[1]СЕС!J576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+[1]СЕС!E577+[1]СЕС!E578</f>
        <v>0</v>
      </c>
      <c r="F92" s="115">
        <f t="shared" si="15"/>
        <v>0</v>
      </c>
      <c r="G92" s="116">
        <f>+[1]СЕС!G577+[1]СЕС!G578</f>
        <v>0</v>
      </c>
      <c r="H92" s="117">
        <f>+[1]СЕС!H577+[1]СЕС!H578</f>
        <v>0</v>
      </c>
      <c r="I92" s="117">
        <f>+[1]СЕС!I577+[1]СЕС!I578</f>
        <v>0</v>
      </c>
      <c r="J92" s="118">
        <f>+[1]СЕС!J577+[1]СЕС!J578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[1]СЕС!E579</f>
        <v>0</v>
      </c>
      <c r="F93" s="108">
        <f t="shared" si="15"/>
        <v>0</v>
      </c>
      <c r="G93" s="109">
        <f>[1]СЕС!G579</f>
        <v>0</v>
      </c>
      <c r="H93" s="110">
        <f>[1]СЕС!H579</f>
        <v>0</v>
      </c>
      <c r="I93" s="110">
        <f>[1]СЕС!I579</f>
        <v>0</v>
      </c>
      <c r="J93" s="111">
        <f>[1]СЕС!J579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+[1]СЕС!E582</f>
        <v>0</v>
      </c>
      <c r="F94" s="233">
        <f t="shared" si="15"/>
        <v>0</v>
      </c>
      <c r="G94" s="234">
        <f>+[1]СЕС!G582</f>
        <v>0</v>
      </c>
      <c r="H94" s="235">
        <f>+[1]СЕС!H582</f>
        <v>0</v>
      </c>
      <c r="I94" s="235">
        <f>+[1]СЕС!I582</f>
        <v>0</v>
      </c>
      <c r="J94" s="236">
        <f>+[1]СЕС!J582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f>+IF(+SUM(E$63:J$63)=0,0,"Контрола: дефицит/излишък = финансиране с обратен знак (V. + VІ. = 0)")</f>
        <v>0</v>
      </c>
      <c r="C103" s="250"/>
      <c r="D103" s="250"/>
      <c r="E103" s="251">
        <f t="shared" ref="E103:J103" si="16">+E$62+E$64</f>
        <v>0</v>
      </c>
      <c r="F103" s="251">
        <f t="shared" si="16"/>
        <v>0</v>
      </c>
      <c r="G103" s="252">
        <f t="shared" si="16"/>
        <v>0</v>
      </c>
      <c r="H103" s="252">
        <f t="shared" si="16"/>
        <v>0</v>
      </c>
      <c r="I103" s="252">
        <f t="shared" si="16"/>
        <v>0</v>
      </c>
      <c r="J103" s="252">
        <f t="shared" si="16"/>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31032024</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14" priority="12" stopIfTrue="1" operator="notEqual">
      <formula>0</formula>
    </cfRule>
  </conditionalFormatting>
  <conditionalFormatting sqref="E63:J63 E103:J103">
    <cfRule type="cellIs" dxfId="13" priority="11" stopIfTrue="1" operator="notEqual">
      <formula>0</formula>
    </cfRule>
  </conditionalFormatting>
  <conditionalFormatting sqref="F15">
    <cfRule type="cellIs" dxfId="12" priority="9" stopIfTrue="1" operator="equal">
      <formula>"СЕС - ДЕС"</formula>
    </cfRule>
  </conditionalFormatting>
  <conditionalFormatting sqref="F15">
    <cfRule type="cellIs" dxfId="11" priority="7" stopIfTrue="1" operator="equal">
      <formula>"СЕС - ДМП"</formula>
    </cfRule>
  </conditionalFormatting>
  <conditionalFormatting sqref="F15">
    <cfRule type="cellIs" dxfId="10" priority="10" stopIfTrue="1" operator="equal">
      <formula>"СЕС - КСФ"</formula>
    </cfRule>
  </conditionalFormatting>
  <conditionalFormatting sqref="F15">
    <cfRule type="cellIs" dxfId="9" priority="8" stopIfTrue="1" operator="equal">
      <formula>"СЕС - РА"</formula>
    </cfRule>
  </conditionalFormatting>
  <conditionalFormatting sqref="F15">
    <cfRule type="cellIs" dxfId="8" priority="6" stopIfTrue="1" operator="equal">
      <formula>"Чужди средства"</formula>
    </cfRule>
  </conditionalFormatting>
  <conditionalFormatting sqref="B105 G105:H105">
    <cfRule type="cellIs" dxfId="7" priority="13" stopIfTrue="1" operator="equal">
      <formula>0</formula>
    </cfRule>
  </conditionalFormatting>
  <conditionalFormatting sqref="E108 E112 I112">
    <cfRule type="cellIs" dxfId="6" priority="15" stopIfTrue="1" operator="equal">
      <formula>0</formula>
    </cfRule>
  </conditionalFormatting>
  <conditionalFormatting sqref="J105">
    <cfRule type="cellIs" dxfId="5" priority="14" stopIfTrue="1" operator="equal">
      <formula>0</formula>
    </cfRule>
  </conditionalFormatting>
  <conditionalFormatting sqref="E15">
    <cfRule type="cellIs" dxfId="4" priority="5" stopIfTrue="1" operator="equal">
      <formula>33</formula>
    </cfRule>
  </conditionalFormatting>
  <conditionalFormatting sqref="E15">
    <cfRule type="cellIs" dxfId="3" priority="3" stopIfTrue="1" operator="equal">
      <formula>42</formula>
    </cfRule>
  </conditionalFormatting>
  <conditionalFormatting sqref="E15">
    <cfRule type="cellIs" dxfId="2" priority="2" stopIfTrue="1" operator="equal">
      <formula>96</formula>
    </cfRule>
  </conditionalFormatting>
  <conditionalFormatting sqref="E15">
    <cfRule type="cellIs" dxfId="1" priority="4" stopIfTrue="1" operator="equal">
      <formula>97</formula>
    </cfRule>
  </conditionalFormatting>
  <conditionalFormatting sqref="E15">
    <cfRule type="cellIs" dxfId="0" priority="1" stopIfTrue="1" operator="equal">
      <formula>98</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0000000000000007" right="0.70000000000000007" top="0.75" bottom="0.75" header="0.30000000000000004" footer="0.30000000000000004"/>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Бюджет</vt:lpstr>
      <vt:lpstr>СЕС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Mariya</dc:creator>
  <cp:lastModifiedBy>rio_lovech</cp:lastModifiedBy>
  <dcterms:created xsi:type="dcterms:W3CDTF">2021-11-01T09:29:23Z</dcterms:created>
  <dcterms:modified xsi:type="dcterms:W3CDTF">2024-04-29T09:11:47Z</dcterms:modified>
</cp:coreProperties>
</file>